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xl/comments4.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Van log" sheetId="2" state="visible" r:id="rId4"/>
    <sheet name="Find the driver" sheetId="3" state="visible" r:id="rId5"/>
    <sheet name="Fines" sheetId="4" state="visible" r:id="rId6"/>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The day the driver took the van.</t>
        </r>
      </text>
    </comment>
    <comment ref="D1" authorId="0">
      <text>
        <r>
          <rPr>
            <sz val="10"/>
            <rFont val="Arial"/>
            <family val="2"/>
          </rPr>
          <t xml:space="preserve">Optional. Leave both times empty and the line counts for the whole day.</t>
        </r>
      </text>
    </comment>
    <comment ref="E1" authorId="0">
      <text>
        <r>
          <rPr>
            <sz val="10"/>
            <rFont val="Arial"/>
            <family val="2"/>
          </rPr>
          <t xml:space="preserve">Optional. Earlier than the time out means after midnight.</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The day the notice reached you.</t>
        </r>
      </text>
    </comment>
    <comment ref="K1" authorId="0">
      <text>
        <r>
          <rPr>
            <sz val="10"/>
            <rFont val="Arial"/>
            <family val="2"/>
          </rPr>
          <t xml:space="preserve">From the Van log. Check it with the driver before you name anyone.</t>
        </r>
      </text>
    </comment>
    <comment ref="L1" authorId="0">
      <text>
        <r>
          <rPr>
            <sz val="10"/>
            <rFont val="Arial"/>
            <family val="2"/>
          </rPr>
          <t xml:space="preserve">Speeding and red light notices: 28 days from receiving the Section 172 notice. The legal 28 days run from when it was served, which can be a little earlier, so reply well before.</t>
        </r>
      </text>
    </comment>
  </commentList>
</comments>
</file>

<file path=xl/sharedStrings.xml><?xml version="1.0" encoding="utf-8"?>
<sst xmlns="http://schemas.openxmlformats.org/spreadsheetml/2006/main" count="122" uniqueCount="91">
  <si>
    <t xml:space="preserve">Van driver log and fines tracker</t>
  </si>
  <si>
    <t xml:space="preserve">Know who had each van, and find the driver in a minute when a fine arrives.</t>
  </si>
  <si>
    <t xml:space="preserve">Free from VanStamp · vanstamp.co.uk</t>
  </si>
  <si>
    <t xml:space="preserve">How to use it</t>
  </si>
  <si>
    <t xml:space="preserve">1.</t>
  </si>
  <si>
    <t xml:space="preserve">On Van log, add a line each time someone takes a van: the date, the registration, the driver, and the times out and back. When a van changes hands during the day, add a new line.</t>
  </si>
  <si>
    <t xml:space="preserve">2.</t>
  </si>
  <si>
    <t xml:space="preserve">When a fine arrives, open Find the driver and type the registration, the date and the time from the notice. It lists who had the van at that time, and everyone who had it that day.</t>
  </si>
  <si>
    <t xml:space="preserve">3.</t>
  </si>
  <si>
    <t xml:space="preserve">Add the fine on the Fines sheet. The driver is filled in from the log and the deadlines are worked out, including 28 days from receiving a speeding or red light notice to name the driver.</t>
  </si>
  <si>
    <t xml:space="preserve">4.</t>
  </si>
  <si>
    <t xml:space="preserve">Set the Status as you go. Days left turns amber a week before the next deadline and red 3 days before.</t>
  </si>
  <si>
    <t xml:space="preserve">Key</t>
  </si>
  <si>
    <t xml:space="preserve">Yellow cells: fill these in</t>
  </si>
  <si>
    <t xml:space="preserve">Grey cells: worked out for you, don't edit</t>
  </si>
  <si>
    <t xml:space="preserve">Good to know</t>
  </si>
  <si>
    <t xml:space="preserve">A log line with no times counts for the whole day. A time back earlier than the time out means the van came back after midnight.</t>
  </si>
  <si>
    <t xml:space="preserve">The 28 days to return a Section 172 notice count from when it was served, which can be a day or two before it reached you. Don't leave it to the last day.</t>
  </si>
  <si>
    <t xml:space="preserve">Never name someone you know wasn't driving. If you can't tell who was, take advice before you reply.</t>
  </si>
  <si>
    <t xml:space="preserve">The worked-out columns are grouped and hidden; press + above them to see them.</t>
  </si>
  <si>
    <t xml:space="preserve">The example vans, drivers and fines are made up. This template doesn't give legal advice.</t>
  </si>
  <si>
    <t xml:space="preserve">VanStamp keeps this record for you: drivers start and end each shift on the van with an odometer photo, and a fine is matched to the driver on shift automatically.</t>
  </si>
  <si>
    <t xml:space="preserve">Date</t>
  </si>
  <si>
    <t xml:space="preserve">Registration</t>
  </si>
  <si>
    <t xml:space="preserve">Driver</t>
  </si>
  <si>
    <t xml:space="preserve">Time out</t>
  </si>
  <si>
    <t xml:space="preserve">Time back</t>
  </si>
  <si>
    <t xml:space="preserve">Mileage out</t>
  </si>
  <si>
    <t xml:space="preserve">Mileage back</t>
  </si>
  <si>
    <t xml:space="preserve">Notes</t>
  </si>
  <si>
    <t xml:space="preserve">From</t>
  </si>
  <si>
    <t xml:space="preserve">To</t>
  </si>
  <si>
    <t xml:space="preserve">DV20 PVT</t>
  </si>
  <si>
    <t xml:space="preserve">Priya Shah</t>
  </si>
  <si>
    <t xml:space="preserve">DV22 SPR</t>
  </si>
  <si>
    <t xml:space="preserve">Tom Evans</t>
  </si>
  <si>
    <t xml:space="preserve">DV24 VAN</t>
  </si>
  <si>
    <t xml:space="preserve">Sam Carter</t>
  </si>
  <si>
    <t xml:space="preserve">Handed over at lunch</t>
  </si>
  <si>
    <t xml:space="preserve">DV24 VAN at the garage</t>
  </si>
  <si>
    <t xml:space="preserve">Times not written down</t>
  </si>
  <si>
    <t xml:space="preserve">Find the driver</t>
  </si>
  <si>
    <t xml:space="preserve">Type the registration, date and time from the notice. The answer comes from your Van log.</t>
  </si>
  <si>
    <t xml:space="preserve">Worked out</t>
  </si>
  <si>
    <t xml:space="preserve">van key</t>
  </si>
  <si>
    <t xml:space="preserve">from</t>
  </si>
  <si>
    <t xml:space="preserve">Time (leave empty if not known)</t>
  </si>
  <si>
    <t xml:space="preserve">to</t>
  </si>
  <si>
    <t xml:space="preserve">lines at that time</t>
  </si>
  <si>
    <t xml:space="preserve">lines that day</t>
  </si>
  <si>
    <t xml:space="preserve">Who had the van at that time</t>
  </si>
  <si>
    <t xml:space="preserve">Out</t>
  </si>
  <si>
    <t xml:space="preserve">Back</t>
  </si>
  <si>
    <t xml:space="preserve">Match 1</t>
  </si>
  <si>
    <t xml:space="preserve">Match 2</t>
  </si>
  <si>
    <t xml:space="preserve">Match 3</t>
  </si>
  <si>
    <t xml:space="preserve">Everyone who had the van that day</t>
  </si>
  <si>
    <t xml:space="preserve">Line 1</t>
  </si>
  <si>
    <t xml:space="preserve">Line 2</t>
  </si>
  <si>
    <t xml:space="preserve">Line 3</t>
  </si>
  <si>
    <t xml:space="preserve">Line 4</t>
  </si>
  <si>
    <t xml:space="preserve">Line 5</t>
  </si>
  <si>
    <t xml:space="preserve">Shows up to 3 matches and 5 lines for the day. Times are as written on the log; a line with no times covers the whole day.</t>
  </si>
  <si>
    <t xml:space="preserve">Received on</t>
  </si>
  <si>
    <t xml:space="preserve">Type</t>
  </si>
  <si>
    <t xml:space="preserve">Issuer</t>
  </si>
  <si>
    <t xml:space="preserve">Reference</t>
  </si>
  <si>
    <t xml:space="preserve">Offence date</t>
  </si>
  <si>
    <t xml:space="preserve">Offence time</t>
  </si>
  <si>
    <t xml:space="preserve">Amount (£)</t>
  </si>
  <si>
    <t xml:space="preserve">Reduced amount until</t>
  </si>
  <si>
    <t xml:space="preserve">Pay or respond by</t>
  </si>
  <si>
    <t xml:space="preserve">Driver (from the log)</t>
  </si>
  <si>
    <t xml:space="preserve">Name the driver by</t>
  </si>
  <si>
    <t xml:space="preserve">Next deadline</t>
  </si>
  <si>
    <t xml:space="preserve">What's due</t>
  </si>
  <si>
    <t xml:space="preserve">Days left</t>
  </si>
  <si>
    <t xml:space="preserve">Status</t>
  </si>
  <si>
    <t xml:space="preserve">Matches</t>
  </si>
  <si>
    <t xml:space="preserve">Log row</t>
  </si>
  <si>
    <t xml:space="preserve">Speeding</t>
  </si>
  <si>
    <t xml:space="preserve">Demo Police</t>
  </si>
  <si>
    <t xml:space="preserve">NIP 2026 010532</t>
  </si>
  <si>
    <t xml:space="preserve">Open</t>
  </si>
  <si>
    <t xml:space="preserve">Notice says 37 in a 30</t>
  </si>
  <si>
    <t xml:space="preserve">Council parking (PCN)</t>
  </si>
  <si>
    <t xml:space="preserve">Demo City Council</t>
  </si>
  <si>
    <t xml:space="preserve">DC40112378</t>
  </si>
  <si>
    <t xml:space="preserve">Bus lane</t>
  </si>
  <si>
    <t xml:space="preserve">BL2026 77310</t>
  </si>
  <si>
    <t xml:space="preserve">Time not on the notice</t>
  </si>
</sst>
</file>

<file path=xl/styles.xml><?xml version="1.0" encoding="utf-8"?>
<styleSheet xmlns="http://schemas.openxmlformats.org/spreadsheetml/2006/main">
  <numFmts count="9">
    <numFmt numFmtId="164" formatCode="General"/>
    <numFmt numFmtId="165" formatCode="dd/mm/yyyy"/>
    <numFmt numFmtId="166" formatCode="hh:mm"/>
    <numFmt numFmtId="167" formatCode="#,##0"/>
    <numFmt numFmtId="168" formatCode="dd/mm/yyyy\ hh:mm"/>
    <numFmt numFmtId="169" formatCode="@"/>
    <numFmt numFmtId="170" formatCode="dd/mm\ hh:mm"/>
    <numFmt numFmtId="171" formatCode="\£#,##0.00"/>
    <numFmt numFmtId="172" formatCode="0"/>
  </numFmts>
  <fonts count="20">
    <font>
      <sz val="11"/>
      <color theme="1"/>
      <name val="Calibri"/>
      <family val="2"/>
      <charset val="1"/>
    </font>
    <font>
      <sz val="10"/>
      <name val="Arial"/>
      <family val="0"/>
    </font>
    <font>
      <sz val="10"/>
      <name val="Arial"/>
      <family val="0"/>
    </font>
    <font>
      <sz val="10"/>
      <name val="Arial"/>
      <family val="0"/>
    </font>
    <font>
      <b val="true"/>
      <sz val="18"/>
      <color rgb="FF142024"/>
      <name val="Arial"/>
      <family val="0"/>
      <charset val="1"/>
    </font>
    <font>
      <sz val="11"/>
      <color rgb="FF5B6670"/>
      <name val="Arial"/>
      <family val="0"/>
      <charset val="1"/>
    </font>
    <font>
      <b val="true"/>
      <sz val="10"/>
      <color rgb="FF2F8A3D"/>
      <name val="Arial"/>
      <family val="0"/>
      <charset val="1"/>
    </font>
    <font>
      <b val="true"/>
      <sz val="13"/>
      <color rgb="FF142024"/>
      <name val="Arial"/>
      <family val="0"/>
      <charset val="1"/>
    </font>
    <font>
      <sz val="10"/>
      <color rgb="FF142024"/>
      <name val="Arial"/>
      <family val="0"/>
      <charset val="1"/>
    </font>
    <font>
      <sz val="9"/>
      <color rgb="FF5B6670"/>
      <name val="Arial"/>
      <family val="0"/>
      <charset val="1"/>
    </font>
    <font>
      <b val="true"/>
      <sz val="9"/>
      <color rgb="FF2F8A3D"/>
      <name val="Arial"/>
      <family val="0"/>
      <charset val="1"/>
    </font>
    <font>
      <b val="true"/>
      <sz val="10"/>
      <color rgb="FFFFFFFF"/>
      <name val="Arial"/>
      <family val="0"/>
      <charset val="1"/>
    </font>
    <font>
      <sz val="10"/>
      <name val="Arial"/>
      <family val="2"/>
    </font>
    <font>
      <b val="true"/>
      <sz val="16"/>
      <color rgb="FF142024"/>
      <name val="Arial"/>
      <family val="0"/>
      <charset val="1"/>
    </font>
    <font>
      <sz val="10"/>
      <color rgb="FF5B6670"/>
      <name val="Arial"/>
      <family val="0"/>
      <charset val="1"/>
    </font>
    <font>
      <b val="true"/>
      <sz val="9"/>
      <color rgb="FF5B6670"/>
      <name val="Arial"/>
      <family val="0"/>
      <charset val="1"/>
    </font>
    <font>
      <b val="true"/>
      <sz val="10"/>
      <color rgb="FF142024"/>
      <name val="Arial"/>
      <family val="0"/>
      <charset val="1"/>
    </font>
    <font>
      <b val="true"/>
      <sz val="11"/>
      <color rgb="FF1F3FBF"/>
      <name val="Arial"/>
      <family val="0"/>
      <charset val="1"/>
    </font>
    <font>
      <b val="true"/>
      <sz val="11"/>
      <color rgb="FF2F8A3D"/>
      <name val="Arial"/>
      <family val="0"/>
      <charset val="1"/>
    </font>
    <font>
      <b val="true"/>
      <sz val="12"/>
      <color rgb="FF142024"/>
      <name val="Arial"/>
      <family val="0"/>
      <charset val="1"/>
    </font>
  </fonts>
  <fills count="7">
    <fill>
      <patternFill patternType="none"/>
    </fill>
    <fill>
      <patternFill patternType="gray125"/>
    </fill>
    <fill>
      <patternFill patternType="solid">
        <fgColor rgb="FFFFF7D6"/>
        <bgColor rgb="FFFFE7C2"/>
      </patternFill>
    </fill>
    <fill>
      <patternFill patternType="solid">
        <fgColor rgb="FFEEF1F3"/>
        <bgColor rgb="FFFFF7D6"/>
      </patternFill>
    </fill>
    <fill>
      <patternFill patternType="solid">
        <fgColor rgb="FF2F8A3D"/>
        <bgColor rgb="FF008000"/>
      </patternFill>
    </fill>
    <fill>
      <patternFill patternType="solid">
        <fgColor rgb="FF8A949C"/>
        <bgColor rgb="FF808080"/>
      </patternFill>
    </fill>
    <fill>
      <patternFill patternType="solid">
        <fgColor rgb="FF142024"/>
        <bgColor rgb="FF333333"/>
      </patternFill>
    </fill>
  </fills>
  <borders count="2">
    <border diagonalUp="false" diagonalDown="false">
      <left/>
      <right/>
      <top/>
      <bottom/>
      <diagonal/>
    </border>
    <border diagonalUp="false" diagonalDown="false">
      <left style="thin">
        <color rgb="FFD5DBE0"/>
      </left>
      <right style="thin">
        <color rgb="FFD5DBE0"/>
      </right>
      <top style="thin">
        <color rgb="FFD5DBE0"/>
      </top>
      <bottom style="thin">
        <color rgb="FFD5DB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right" vertical="top"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true" applyProtection="false">
      <alignment horizontal="general" vertical="center" textRotation="0" wrapText="true" indent="0" shrinkToFit="false"/>
      <protection locked="true" hidden="false"/>
    </xf>
    <xf numFmtId="164" fontId="11" fillId="5" borderId="1" xfId="0" applyFont="true" applyBorder="true" applyAlignment="true" applyProtection="false">
      <alignment horizontal="general" vertical="center" textRotation="0" wrapText="tru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8" fontId="9" fillId="3"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9" fontId="17" fillId="2"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7" fillId="2" borderId="1" xfId="0" applyFont="true" applyBorder="true" applyAlignment="false" applyProtection="false">
      <alignment horizontal="general" vertical="bottom" textRotation="0" wrapText="false" indent="0" shrinkToFit="false"/>
      <protection locked="true" hidden="false"/>
    </xf>
    <xf numFmtId="166" fontId="17" fillId="2" borderId="1"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true" applyAlignment="true" applyProtection="false">
      <alignment horizontal="general" vertical="top" textRotation="0" wrapText="tru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70" fontId="8" fillId="0" borderId="1" xfId="0" applyFont="true" applyBorder="true" applyAlignment="false" applyProtection="false">
      <alignment horizontal="general" vertical="bottom" textRotation="0" wrapText="false" indent="0" shrinkToFit="false"/>
      <protection locked="true" hidden="false"/>
    </xf>
    <xf numFmtId="164" fontId="11" fillId="6" borderId="1" xfId="0" applyFont="true" applyBorder="true" applyAlignment="true" applyProtection="false">
      <alignment horizontal="general" vertical="center" textRotation="0" wrapText="true" indent="0" shrinkToFit="false"/>
      <protection locked="true" hidden="false"/>
    </xf>
    <xf numFmtId="171" fontId="8" fillId="2"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72" fontId="16"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ADBD8"/>
        </patternFill>
      </fill>
    </dxf>
    <dxf>
      <fill>
        <patternFill>
          <bgColor rgb="FFFFE7C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D6"/>
      <rgbColor rgb="FFEEF1F3"/>
      <rgbColor rgb="FF660066"/>
      <rgbColor rgb="FFFF8080"/>
      <rgbColor rgb="FF0066CC"/>
      <rgbColor rgb="FFD5DBE0"/>
      <rgbColor rgb="FF000080"/>
      <rgbColor rgb="FFFF00FF"/>
      <rgbColor rgb="FFFFFF00"/>
      <rgbColor rgb="FF00FFFF"/>
      <rgbColor rgb="FF800080"/>
      <rgbColor rgb="FF800000"/>
      <rgbColor rgb="FF008080"/>
      <rgbColor rgb="FF0000FF"/>
      <rgbColor rgb="FF00CCFF"/>
      <rgbColor rgb="FFCCFFFF"/>
      <rgbColor rgb="FFCCFFCC"/>
      <rgbColor rgb="FFFFE7C2"/>
      <rgbColor rgb="FF99CCFF"/>
      <rgbColor rgb="FFFF99CC"/>
      <rgbColor rgb="FFCC99FF"/>
      <rgbColor rgb="FFFADBD8"/>
      <rgbColor rgb="FF3366FF"/>
      <rgbColor rgb="FF33CCCC"/>
      <rgbColor rgb="FF99CC00"/>
      <rgbColor rgb="FFFFCC00"/>
      <rgbColor rgb="FFFF9900"/>
      <rgbColor rgb="FFFF6600"/>
      <rgbColor rgb="FF5B6670"/>
      <rgbColor rgb="FF8A949C"/>
      <rgbColor rgb="FF003366"/>
      <rgbColor rgb="FF2F8A3D"/>
      <rgbColor rgb="FF142024"/>
      <rgbColor rgb="FF333300"/>
      <rgbColor rgb="FF993300"/>
      <rgbColor rgb="FF993366"/>
      <rgbColor rgb="FF1F3FBF"/>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vanstamp.co.uk/blog/company-van-speeding-fine" TargetMode="Externa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3" min="2" style="0" width="30"/>
    <col collapsed="false" customWidth="true" hidden="false" outlineLevel="0" max="4" min="4" style="0" width="60"/>
  </cols>
  <sheetData>
    <row r="1" customFormat="false" ht="22.05"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3" t="s">
        <v>2</v>
      </c>
    </row>
    <row r="5" customFormat="false" ht="16.15" hidden="false" customHeight="false" outlineLevel="0" collapsed="false">
      <c r="B5" s="4" t="s">
        <v>3</v>
      </c>
    </row>
    <row r="6" customFormat="false" ht="30" hidden="false" customHeight="true" outlineLevel="0" collapsed="false">
      <c r="A6" s="5" t="s">
        <v>4</v>
      </c>
      <c r="B6" s="6" t="s">
        <v>5</v>
      </c>
      <c r="C6" s="6"/>
      <c r="D6" s="6"/>
    </row>
    <row r="7" customFormat="false" ht="30" hidden="false" customHeight="true" outlineLevel="0" collapsed="false">
      <c r="A7" s="5" t="s">
        <v>6</v>
      </c>
      <c r="B7" s="6" t="s">
        <v>7</v>
      </c>
      <c r="C7" s="6"/>
      <c r="D7" s="6"/>
    </row>
    <row r="8" customFormat="false" ht="30" hidden="false" customHeight="true" outlineLevel="0" collapsed="false">
      <c r="A8" s="5" t="s">
        <v>8</v>
      </c>
      <c r="B8" s="6" t="s">
        <v>9</v>
      </c>
      <c r="C8" s="6"/>
      <c r="D8" s="6"/>
    </row>
    <row r="9" customFormat="false" ht="30" hidden="false" customHeight="true" outlineLevel="0" collapsed="false">
      <c r="A9" s="5" t="s">
        <v>10</v>
      </c>
      <c r="B9" s="6" t="s">
        <v>11</v>
      </c>
      <c r="C9" s="6"/>
      <c r="D9" s="6"/>
    </row>
    <row r="11" customFormat="false" ht="16.15" hidden="false" customHeight="false" outlineLevel="0" collapsed="false">
      <c r="B11" s="4" t="s">
        <v>12</v>
      </c>
    </row>
    <row r="12" customFormat="false" ht="15" hidden="false" customHeight="false" outlineLevel="0" collapsed="false">
      <c r="B12" s="7" t="s">
        <v>13</v>
      </c>
    </row>
    <row r="13" customFormat="false" ht="15" hidden="false" customHeight="false" outlineLevel="0" collapsed="false">
      <c r="B13" s="8" t="s">
        <v>14</v>
      </c>
    </row>
    <row r="15" customFormat="false" ht="16.15" hidden="false" customHeight="false" outlineLevel="0" collapsed="false">
      <c r="B15" s="4" t="s">
        <v>15</v>
      </c>
    </row>
    <row r="16" customFormat="false" ht="25.5" hidden="false" customHeight="true" outlineLevel="0" collapsed="false">
      <c r="B16" s="9" t="s">
        <v>16</v>
      </c>
      <c r="C16" s="9"/>
      <c r="D16" s="9"/>
    </row>
    <row r="17" customFormat="false" ht="25.5" hidden="false" customHeight="true" outlineLevel="0" collapsed="false">
      <c r="B17" s="9" t="s">
        <v>17</v>
      </c>
      <c r="C17" s="9"/>
      <c r="D17" s="9"/>
    </row>
    <row r="18" customFormat="false" ht="25.5" hidden="false" customHeight="true" outlineLevel="0" collapsed="false">
      <c r="B18" s="9" t="s">
        <v>18</v>
      </c>
      <c r="C18" s="9"/>
      <c r="D18" s="9"/>
    </row>
    <row r="19" customFormat="false" ht="25.5" hidden="false" customHeight="true" outlineLevel="0" collapsed="false">
      <c r="B19" s="9" t="s">
        <v>19</v>
      </c>
      <c r="C19" s="9"/>
      <c r="D19" s="9"/>
    </row>
    <row r="20" customFormat="false" ht="25.5" hidden="false" customHeight="true" outlineLevel="0" collapsed="false">
      <c r="B20" s="9" t="s">
        <v>20</v>
      </c>
      <c r="C20" s="9"/>
      <c r="D20" s="9"/>
    </row>
    <row r="21" customFormat="false" ht="25.5" hidden="false" customHeight="true" outlineLevel="0" collapsed="false">
      <c r="B21" s="10" t="s">
        <v>21</v>
      </c>
      <c r="C21" s="10"/>
      <c r="D21" s="10"/>
    </row>
  </sheetData>
  <mergeCells count="10">
    <mergeCell ref="B6:D6"/>
    <mergeCell ref="B7:D7"/>
    <mergeCell ref="B8:D8"/>
    <mergeCell ref="B9:D9"/>
    <mergeCell ref="B16:D16"/>
    <mergeCell ref="B17:D17"/>
    <mergeCell ref="B18:D18"/>
    <mergeCell ref="B19:D19"/>
    <mergeCell ref="B20:D20"/>
    <mergeCell ref="B21:D21"/>
  </mergeCells>
  <hyperlinks>
    <hyperlink ref="B3" r:id="rId1" display="Free from VanStamp · vanstamp.co.uk"/>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0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1"/>
  <cols>
    <col collapsed="false" customWidth="true" hidden="false" outlineLevel="0" max="1" min="1" style="0" width="12"/>
    <col collapsed="false" customWidth="true" hidden="false" outlineLevel="0" max="2" min="2" style="0" width="13"/>
    <col collapsed="false" customWidth="true" hidden="false" outlineLevel="0" max="3" min="3" style="0" width="20"/>
    <col collapsed="false" customWidth="true" hidden="false" outlineLevel="0" max="5" min="4" style="0" width="10"/>
    <col collapsed="false" customWidth="true" hidden="false" outlineLevel="0" max="6" min="6" style="0" width="12"/>
    <col collapsed="false" customWidth="true" hidden="false" outlineLevel="0" max="7" min="7" style="0" width="13"/>
    <col collapsed="false" customWidth="true" hidden="false" outlineLevel="0" max="8" min="8" style="0" width="36"/>
    <col collapsed="false" customWidth="true" hidden="true" outlineLevel="1" max="11" min="9" style="0" width="12"/>
  </cols>
  <sheetData>
    <row r="1" customFormat="false" ht="27.75" hidden="false" customHeight="true" outlineLevel="0" collapsed="false">
      <c r="A1" s="11" t="s">
        <v>22</v>
      </c>
      <c r="B1" s="11" t="s">
        <v>23</v>
      </c>
      <c r="C1" s="11" t="s">
        <v>24</v>
      </c>
      <c r="D1" s="11" t="s">
        <v>25</v>
      </c>
      <c r="E1" s="11" t="s">
        <v>26</v>
      </c>
      <c r="F1" s="11" t="s">
        <v>27</v>
      </c>
      <c r="G1" s="11" t="s">
        <v>28</v>
      </c>
      <c r="H1" s="11" t="s">
        <v>29</v>
      </c>
      <c r="I1" s="12" t="s">
        <v>12</v>
      </c>
      <c r="J1" s="12" t="s">
        <v>30</v>
      </c>
      <c r="K1" s="12" t="s">
        <v>31</v>
      </c>
    </row>
    <row r="2" customFormat="false" ht="15" hidden="false" customHeight="false" outlineLevel="0" collapsed="false">
      <c r="A2" s="13" t="n">
        <v>46300</v>
      </c>
      <c r="B2" s="14" t="s">
        <v>32</v>
      </c>
      <c r="C2" s="14" t="s">
        <v>33</v>
      </c>
      <c r="D2" s="15" t="n">
        <v>0.3125</v>
      </c>
      <c r="E2" s="15" t="n">
        <v>0.715277777777778</v>
      </c>
      <c r="F2" s="16" t="n">
        <v>48180</v>
      </c>
      <c r="G2" s="16" t="n">
        <v>48262</v>
      </c>
      <c r="H2" s="14"/>
      <c r="I2" s="17" t="str">
        <f aca="false">IF(TRIM(B2&amp;"")="","",SUBSTITUTE(UPPER(TRIM(B2&amp;""))," ",""))</f>
        <v>DV20PVT</v>
      </c>
      <c r="J2" s="18" t="n">
        <f aca="false">IF(OR(A2="",I2=""),"",IFERROR(INT(A2*1)+IF(TRIM(D2&amp;"")="",0,MOD(D2*1,1)),""))</f>
        <v>46300.3125</v>
      </c>
      <c r="K2" s="18" t="n">
        <f aca="false">IF(J2="","",IFERROR(INT(A2*1)+IF(TRIM(E2&amp;"")="",1-1/86400,MOD(E2*1,1)+IF(AND(TRIM(D2&amp;"")&lt;&gt;"",MOD(E2*1,1)&lt;MOD(D2*1,1)),1,0)),""))</f>
        <v>46300.7152777778</v>
      </c>
    </row>
    <row r="3" customFormat="false" ht="15" hidden="false" customHeight="false" outlineLevel="0" collapsed="false">
      <c r="A3" s="13" t="n">
        <v>46300</v>
      </c>
      <c r="B3" s="14" t="s">
        <v>34</v>
      </c>
      <c r="C3" s="14" t="s">
        <v>35</v>
      </c>
      <c r="D3" s="15" t="n">
        <v>0.291666666666667</v>
      </c>
      <c r="E3" s="15" t="n">
        <v>0.697916666666667</v>
      </c>
      <c r="F3" s="16" t="n">
        <v>60950</v>
      </c>
      <c r="G3" s="16" t="n">
        <v>61040</v>
      </c>
      <c r="H3" s="14"/>
      <c r="I3" s="17" t="str">
        <f aca="false">IF(TRIM(B3&amp;"")="","",SUBSTITUTE(UPPER(TRIM(B3&amp;""))," ",""))</f>
        <v>DV22SPR</v>
      </c>
      <c r="J3" s="18" t="n">
        <f aca="false">IF(OR(A3="",I3=""),"",IFERROR(INT(A3*1)+IF(TRIM(D3&amp;"")="",0,MOD(D3*1,1)),""))</f>
        <v>46300.2916666667</v>
      </c>
      <c r="K3" s="18" t="n">
        <f aca="false">IF(J3="","",IFERROR(INT(A3*1)+IF(TRIM(E3&amp;"")="",1-1/86400,MOD(E3*1,1)+IF(AND(TRIM(D3&amp;"")&lt;&gt;"",MOD(E3*1,1)&lt;MOD(D3*1,1)),1,0)),""))</f>
        <v>46300.6979166667</v>
      </c>
    </row>
    <row r="4" customFormat="false" ht="15" hidden="false" customHeight="false" outlineLevel="0" collapsed="false">
      <c r="A4" s="13" t="n">
        <v>46300</v>
      </c>
      <c r="B4" s="14" t="s">
        <v>36</v>
      </c>
      <c r="C4" s="14" t="s">
        <v>37</v>
      </c>
      <c r="D4" s="15" t="n">
        <v>0.333333333333333</v>
      </c>
      <c r="E4" s="15" t="n">
        <v>0.729166666666667</v>
      </c>
      <c r="F4" s="16" t="n">
        <v>30790</v>
      </c>
      <c r="G4" s="16" t="n">
        <v>30880</v>
      </c>
      <c r="H4" s="14"/>
      <c r="I4" s="17" t="str">
        <f aca="false">IF(TRIM(B4&amp;"")="","",SUBSTITUTE(UPPER(TRIM(B4&amp;""))," ",""))</f>
        <v>DV24VAN</v>
      </c>
      <c r="J4" s="18" t="n">
        <f aca="false">IF(OR(A4="",I4=""),"",IFERROR(INT(A4*1)+IF(TRIM(D4&amp;"")="",0,MOD(D4*1,1)),""))</f>
        <v>46300.3333333333</v>
      </c>
      <c r="K4" s="18" t="n">
        <f aca="false">IF(J4="","",IFERROR(INT(A4*1)+IF(TRIM(E4&amp;"")="",1-1/86400,MOD(E4*1,1)+IF(AND(TRIM(D4&amp;"")&lt;&gt;"",MOD(E4*1,1)&lt;MOD(D4*1,1)),1,0)),""))</f>
        <v>46300.7291666667</v>
      </c>
    </row>
    <row r="5" customFormat="false" ht="15" hidden="false" customHeight="false" outlineLevel="0" collapsed="false">
      <c r="A5" s="13" t="n">
        <v>46301</v>
      </c>
      <c r="B5" s="14" t="s">
        <v>32</v>
      </c>
      <c r="C5" s="14" t="s">
        <v>33</v>
      </c>
      <c r="D5" s="15" t="n">
        <v>0.315972222222222</v>
      </c>
      <c r="E5" s="15" t="n">
        <v>0.701388888888889</v>
      </c>
      <c r="F5" s="16" t="n">
        <v>48262</v>
      </c>
      <c r="G5" s="16" t="n">
        <v>48330</v>
      </c>
      <c r="H5" s="14"/>
      <c r="I5" s="17" t="str">
        <f aca="false">IF(TRIM(B5&amp;"")="","",SUBSTITUTE(UPPER(TRIM(B5&amp;""))," ",""))</f>
        <v>DV20PVT</v>
      </c>
      <c r="J5" s="18" t="n">
        <f aca="false">IF(OR(A5="",I5=""),"",IFERROR(INT(A5*1)+IF(TRIM(D5&amp;"")="",0,MOD(D5*1,1)),""))</f>
        <v>46301.3159722222</v>
      </c>
      <c r="K5" s="18" t="n">
        <f aca="false">IF(J5="","",IFERROR(INT(A5*1)+IF(TRIM(E5&amp;"")="",1-1/86400,MOD(E5*1,1)+IF(AND(TRIM(D5&amp;"")&lt;&gt;"",MOD(E5*1,1)&lt;MOD(D5*1,1)),1,0)),""))</f>
        <v>46301.7013888889</v>
      </c>
    </row>
    <row r="6" customFormat="false" ht="15" hidden="false" customHeight="false" outlineLevel="0" collapsed="false">
      <c r="A6" s="13" t="n">
        <v>46301</v>
      </c>
      <c r="B6" s="14" t="s">
        <v>34</v>
      </c>
      <c r="C6" s="14" t="s">
        <v>35</v>
      </c>
      <c r="D6" s="15" t="n">
        <v>0.295138888888889</v>
      </c>
      <c r="E6" s="15" t="n">
        <v>0.520833333333333</v>
      </c>
      <c r="F6" s="16" t="n">
        <v>61040</v>
      </c>
      <c r="G6" s="16" t="n">
        <v>61085</v>
      </c>
      <c r="H6" s="14" t="s">
        <v>38</v>
      </c>
      <c r="I6" s="17" t="str">
        <f aca="false">IF(TRIM(B6&amp;"")="","",SUBSTITUTE(UPPER(TRIM(B6&amp;""))," ",""))</f>
        <v>DV22SPR</v>
      </c>
      <c r="J6" s="18" t="n">
        <f aca="false">IF(OR(A6="",I6=""),"",IFERROR(INT(A6*1)+IF(TRIM(D6&amp;"")="",0,MOD(D6*1,1)),""))</f>
        <v>46301.2951388889</v>
      </c>
      <c r="K6" s="18" t="n">
        <f aca="false">IF(J6="","",IFERROR(INT(A6*1)+IF(TRIM(E6&amp;"")="",1-1/86400,MOD(E6*1,1)+IF(AND(TRIM(D6&amp;"")&lt;&gt;"",MOD(E6*1,1)&lt;MOD(D6*1,1)),1,0)),""))</f>
        <v>46301.5208333333</v>
      </c>
    </row>
    <row r="7" customFormat="false" ht="15" hidden="false" customHeight="false" outlineLevel="0" collapsed="false">
      <c r="A7" s="13" t="n">
        <v>46301</v>
      </c>
      <c r="B7" s="14" t="s">
        <v>34</v>
      </c>
      <c r="C7" s="14" t="s">
        <v>37</v>
      </c>
      <c r="D7" s="15" t="n">
        <v>0.541666666666667</v>
      </c>
      <c r="E7" s="15" t="n">
        <v>0.753472222222222</v>
      </c>
      <c r="F7" s="16" t="n">
        <v>61085</v>
      </c>
      <c r="G7" s="16" t="n">
        <v>61160</v>
      </c>
      <c r="H7" s="14" t="s">
        <v>39</v>
      </c>
      <c r="I7" s="17" t="str">
        <f aca="false">IF(TRIM(B7&amp;"")="","",SUBSTITUTE(UPPER(TRIM(B7&amp;""))," ",""))</f>
        <v>DV22SPR</v>
      </c>
      <c r="J7" s="18" t="n">
        <f aca="false">IF(OR(A7="",I7=""),"",IFERROR(INT(A7*1)+IF(TRIM(D7&amp;"")="",0,MOD(D7*1,1)),""))</f>
        <v>46301.5416666667</v>
      </c>
      <c r="K7" s="18" t="n">
        <f aca="false">IF(J7="","",IFERROR(INT(A7*1)+IF(TRIM(E7&amp;"")="",1-1/86400,MOD(E7*1,1)+IF(AND(TRIM(D7&amp;"")&lt;&gt;"",MOD(E7*1,1)&lt;MOD(D7*1,1)),1,0)),""))</f>
        <v>46301.7534722222</v>
      </c>
    </row>
    <row r="8" customFormat="false" ht="15" hidden="false" customHeight="false" outlineLevel="0" collapsed="false">
      <c r="A8" s="13" t="n">
        <v>46302</v>
      </c>
      <c r="B8" s="14" t="s">
        <v>32</v>
      </c>
      <c r="C8" s="14" t="s">
        <v>33</v>
      </c>
      <c r="D8" s="15"/>
      <c r="E8" s="15"/>
      <c r="F8" s="16"/>
      <c r="G8" s="16"/>
      <c r="H8" s="14" t="s">
        <v>40</v>
      </c>
      <c r="I8" s="17" t="str">
        <f aca="false">IF(TRIM(B8&amp;"")="","",SUBSTITUTE(UPPER(TRIM(B8&amp;""))," ",""))</f>
        <v>DV20PVT</v>
      </c>
      <c r="J8" s="18" t="n">
        <f aca="false">IF(OR(A8="",I8=""),"",IFERROR(INT(A8*1)+IF(TRIM(D8&amp;"")="",0,MOD(D8*1,1)),""))</f>
        <v>46302</v>
      </c>
      <c r="K8" s="18" t="n">
        <f aca="false">IF(J8="","",IFERROR(INT(A8*1)+IF(TRIM(E8&amp;"")="",1-1/86400,MOD(E8*1,1)+IF(AND(TRIM(D8&amp;"")&lt;&gt;"",MOD(E8*1,1)&lt;MOD(D8*1,1)),1,0)),""))</f>
        <v>46302.9999884259</v>
      </c>
    </row>
    <row r="9" customFormat="false" ht="15" hidden="false" customHeight="false" outlineLevel="0" collapsed="false">
      <c r="A9" s="13" t="n">
        <v>46302</v>
      </c>
      <c r="B9" s="14" t="s">
        <v>34</v>
      </c>
      <c r="C9" s="14" t="s">
        <v>35</v>
      </c>
      <c r="D9" s="15" t="n">
        <v>0.291666666666667</v>
      </c>
      <c r="E9" s="15" t="n">
        <v>0.708333333333333</v>
      </c>
      <c r="F9" s="16" t="n">
        <v>61160</v>
      </c>
      <c r="G9" s="16" t="n">
        <v>61290</v>
      </c>
      <c r="H9" s="14"/>
      <c r="I9" s="17" t="str">
        <f aca="false">IF(TRIM(B9&amp;"")="","",SUBSTITUTE(UPPER(TRIM(B9&amp;""))," ",""))</f>
        <v>DV22SPR</v>
      </c>
      <c r="J9" s="18" t="n">
        <f aca="false">IF(OR(A9="",I9=""),"",IFERROR(INT(A9*1)+IF(TRIM(D9&amp;"")="",0,MOD(D9*1,1)),""))</f>
        <v>46302.2916666667</v>
      </c>
      <c r="K9" s="18" t="n">
        <f aca="false">IF(J9="","",IFERROR(INT(A9*1)+IF(TRIM(E9&amp;"")="",1-1/86400,MOD(E9*1,1)+IF(AND(TRIM(D9&amp;"")&lt;&gt;"",MOD(E9*1,1)&lt;MOD(D9*1,1)),1,0)),""))</f>
        <v>46302.7083333333</v>
      </c>
    </row>
    <row r="10" customFormat="false" ht="15" hidden="false" customHeight="false" outlineLevel="0" collapsed="false">
      <c r="A10" s="13" t="n">
        <v>46302</v>
      </c>
      <c r="B10" s="14" t="s">
        <v>36</v>
      </c>
      <c r="C10" s="14" t="s">
        <v>37</v>
      </c>
      <c r="D10" s="15" t="n">
        <v>0.322916666666667</v>
      </c>
      <c r="E10" s="15" t="n">
        <v>0.6875</v>
      </c>
      <c r="F10" s="16" t="n">
        <v>30880</v>
      </c>
      <c r="G10" s="16" t="n">
        <v>30975</v>
      </c>
      <c r="H10" s="14"/>
      <c r="I10" s="17" t="str">
        <f aca="false">IF(TRIM(B10&amp;"")="","",SUBSTITUTE(UPPER(TRIM(B10&amp;""))," ",""))</f>
        <v>DV24VAN</v>
      </c>
      <c r="J10" s="18" t="n">
        <f aca="false">IF(OR(A10="",I10=""),"",IFERROR(INT(A10*1)+IF(TRIM(D10&amp;"")="",0,MOD(D10*1,1)),""))</f>
        <v>46302.3229166667</v>
      </c>
      <c r="K10" s="18" t="n">
        <f aca="false">IF(J10="","",IFERROR(INT(A10*1)+IF(TRIM(E10&amp;"")="",1-1/86400,MOD(E10*1,1)+IF(AND(TRIM(D10&amp;"")&lt;&gt;"",MOD(E10*1,1)&lt;MOD(D10*1,1)),1,0)),""))</f>
        <v>46302.6875</v>
      </c>
    </row>
    <row r="11" customFormat="false" ht="15" hidden="false" customHeight="false" outlineLevel="0" collapsed="false">
      <c r="A11" s="13"/>
      <c r="B11" s="14"/>
      <c r="C11" s="14"/>
      <c r="D11" s="15"/>
      <c r="E11" s="15"/>
      <c r="F11" s="16"/>
      <c r="G11" s="16"/>
      <c r="H11" s="14"/>
      <c r="I11" s="17" t="str">
        <f aca="false">IF(TRIM(B11&amp;"")="","",SUBSTITUTE(UPPER(TRIM(B11&amp;""))," ",""))</f>
        <v/>
      </c>
      <c r="J11" s="18" t="str">
        <f aca="false">IF(OR(A11="",I11=""),"",IFERROR(INT(A11*1)+IF(TRIM(D11&amp;"")="",0,MOD(D11*1,1)),""))</f>
        <v/>
      </c>
      <c r="K11" s="18" t="str">
        <f aca="false">IF(J11="","",IFERROR(INT(A11*1)+IF(TRIM(E11&amp;"")="",1-1/86400,MOD(E11*1,1)+IF(AND(TRIM(D11&amp;"")&lt;&gt;"",MOD(E11*1,1)&lt;MOD(D11*1,1)),1,0)),""))</f>
        <v/>
      </c>
    </row>
    <row r="12" customFormat="false" ht="15" hidden="false" customHeight="false" outlineLevel="0" collapsed="false">
      <c r="A12" s="13"/>
      <c r="B12" s="14"/>
      <c r="C12" s="14"/>
      <c r="D12" s="15"/>
      <c r="E12" s="15"/>
      <c r="F12" s="16"/>
      <c r="G12" s="16"/>
      <c r="H12" s="14"/>
      <c r="I12" s="17" t="str">
        <f aca="false">IF(TRIM(B12&amp;"")="","",SUBSTITUTE(UPPER(TRIM(B12&amp;""))," ",""))</f>
        <v/>
      </c>
      <c r="J12" s="18" t="str">
        <f aca="false">IF(OR(A12="",I12=""),"",IFERROR(INT(A12*1)+IF(TRIM(D12&amp;"")="",0,MOD(D12*1,1)),""))</f>
        <v/>
      </c>
      <c r="K12" s="18" t="str">
        <f aca="false">IF(J12="","",IFERROR(INT(A12*1)+IF(TRIM(E12&amp;"")="",1-1/86400,MOD(E12*1,1)+IF(AND(TRIM(D12&amp;"")&lt;&gt;"",MOD(E12*1,1)&lt;MOD(D12*1,1)),1,0)),""))</f>
        <v/>
      </c>
    </row>
    <row r="13" customFormat="false" ht="15" hidden="false" customHeight="false" outlineLevel="0" collapsed="false">
      <c r="A13" s="13"/>
      <c r="B13" s="14"/>
      <c r="C13" s="14"/>
      <c r="D13" s="15"/>
      <c r="E13" s="15"/>
      <c r="F13" s="16"/>
      <c r="G13" s="16"/>
      <c r="H13" s="14"/>
      <c r="I13" s="17" t="str">
        <f aca="false">IF(TRIM(B13&amp;"")="","",SUBSTITUTE(UPPER(TRIM(B13&amp;""))," ",""))</f>
        <v/>
      </c>
      <c r="J13" s="18" t="str">
        <f aca="false">IF(OR(A13="",I13=""),"",IFERROR(INT(A13*1)+IF(TRIM(D13&amp;"")="",0,MOD(D13*1,1)),""))</f>
        <v/>
      </c>
      <c r="K13" s="18" t="str">
        <f aca="false">IF(J13="","",IFERROR(INT(A13*1)+IF(TRIM(E13&amp;"")="",1-1/86400,MOD(E13*1,1)+IF(AND(TRIM(D13&amp;"")&lt;&gt;"",MOD(E13*1,1)&lt;MOD(D13*1,1)),1,0)),""))</f>
        <v/>
      </c>
    </row>
    <row r="14" customFormat="false" ht="15" hidden="false" customHeight="false" outlineLevel="0" collapsed="false">
      <c r="A14" s="13"/>
      <c r="B14" s="14"/>
      <c r="C14" s="14"/>
      <c r="D14" s="15"/>
      <c r="E14" s="15"/>
      <c r="F14" s="16"/>
      <c r="G14" s="16"/>
      <c r="H14" s="14"/>
      <c r="I14" s="17" t="str">
        <f aca="false">IF(TRIM(B14&amp;"")="","",SUBSTITUTE(UPPER(TRIM(B14&amp;""))," ",""))</f>
        <v/>
      </c>
      <c r="J14" s="18" t="str">
        <f aca="false">IF(OR(A14="",I14=""),"",IFERROR(INT(A14*1)+IF(TRIM(D14&amp;"")="",0,MOD(D14*1,1)),""))</f>
        <v/>
      </c>
      <c r="K14" s="18" t="str">
        <f aca="false">IF(J14="","",IFERROR(INT(A14*1)+IF(TRIM(E14&amp;"")="",1-1/86400,MOD(E14*1,1)+IF(AND(TRIM(D14&amp;"")&lt;&gt;"",MOD(E14*1,1)&lt;MOD(D14*1,1)),1,0)),""))</f>
        <v/>
      </c>
    </row>
    <row r="15" customFormat="false" ht="15" hidden="false" customHeight="false" outlineLevel="0" collapsed="false">
      <c r="A15" s="13"/>
      <c r="B15" s="14"/>
      <c r="C15" s="14"/>
      <c r="D15" s="15"/>
      <c r="E15" s="15"/>
      <c r="F15" s="16"/>
      <c r="G15" s="16"/>
      <c r="H15" s="14"/>
      <c r="I15" s="17" t="str">
        <f aca="false">IF(TRIM(B15&amp;"")="","",SUBSTITUTE(UPPER(TRIM(B15&amp;""))," ",""))</f>
        <v/>
      </c>
      <c r="J15" s="18" t="str">
        <f aca="false">IF(OR(A15="",I15=""),"",IFERROR(INT(A15*1)+IF(TRIM(D15&amp;"")="",0,MOD(D15*1,1)),""))</f>
        <v/>
      </c>
      <c r="K15" s="18" t="str">
        <f aca="false">IF(J15="","",IFERROR(INT(A15*1)+IF(TRIM(E15&amp;"")="",1-1/86400,MOD(E15*1,1)+IF(AND(TRIM(D15&amp;"")&lt;&gt;"",MOD(E15*1,1)&lt;MOD(D15*1,1)),1,0)),""))</f>
        <v/>
      </c>
    </row>
    <row r="16" customFormat="false" ht="15" hidden="false" customHeight="false" outlineLevel="0" collapsed="false">
      <c r="A16" s="13"/>
      <c r="B16" s="14"/>
      <c r="C16" s="14"/>
      <c r="D16" s="15"/>
      <c r="E16" s="15"/>
      <c r="F16" s="16"/>
      <c r="G16" s="16"/>
      <c r="H16" s="14"/>
      <c r="I16" s="17" t="str">
        <f aca="false">IF(TRIM(B16&amp;"")="","",SUBSTITUTE(UPPER(TRIM(B16&amp;""))," ",""))</f>
        <v/>
      </c>
      <c r="J16" s="18" t="str">
        <f aca="false">IF(OR(A16="",I16=""),"",IFERROR(INT(A16*1)+IF(TRIM(D16&amp;"")="",0,MOD(D16*1,1)),""))</f>
        <v/>
      </c>
      <c r="K16" s="18" t="str">
        <f aca="false">IF(J16="","",IFERROR(INT(A16*1)+IF(TRIM(E16&amp;"")="",1-1/86400,MOD(E16*1,1)+IF(AND(TRIM(D16&amp;"")&lt;&gt;"",MOD(E16*1,1)&lt;MOD(D16*1,1)),1,0)),""))</f>
        <v/>
      </c>
    </row>
    <row r="17" customFormat="false" ht="15" hidden="false" customHeight="false" outlineLevel="0" collapsed="false">
      <c r="A17" s="13"/>
      <c r="B17" s="14"/>
      <c r="C17" s="14"/>
      <c r="D17" s="15"/>
      <c r="E17" s="15"/>
      <c r="F17" s="16"/>
      <c r="G17" s="16"/>
      <c r="H17" s="14"/>
      <c r="I17" s="17" t="str">
        <f aca="false">IF(TRIM(B17&amp;"")="","",SUBSTITUTE(UPPER(TRIM(B17&amp;""))," ",""))</f>
        <v/>
      </c>
      <c r="J17" s="18" t="str">
        <f aca="false">IF(OR(A17="",I17=""),"",IFERROR(INT(A17*1)+IF(TRIM(D17&amp;"")="",0,MOD(D17*1,1)),""))</f>
        <v/>
      </c>
      <c r="K17" s="18" t="str">
        <f aca="false">IF(J17="","",IFERROR(INT(A17*1)+IF(TRIM(E17&amp;"")="",1-1/86400,MOD(E17*1,1)+IF(AND(TRIM(D17&amp;"")&lt;&gt;"",MOD(E17*1,1)&lt;MOD(D17*1,1)),1,0)),""))</f>
        <v/>
      </c>
    </row>
    <row r="18" customFormat="false" ht="15" hidden="false" customHeight="false" outlineLevel="0" collapsed="false">
      <c r="A18" s="13"/>
      <c r="B18" s="14"/>
      <c r="C18" s="14"/>
      <c r="D18" s="15"/>
      <c r="E18" s="15"/>
      <c r="F18" s="16"/>
      <c r="G18" s="16"/>
      <c r="H18" s="14"/>
      <c r="I18" s="17" t="str">
        <f aca="false">IF(TRIM(B18&amp;"")="","",SUBSTITUTE(UPPER(TRIM(B18&amp;""))," ",""))</f>
        <v/>
      </c>
      <c r="J18" s="18" t="str">
        <f aca="false">IF(OR(A18="",I18=""),"",IFERROR(INT(A18*1)+IF(TRIM(D18&amp;"")="",0,MOD(D18*1,1)),""))</f>
        <v/>
      </c>
      <c r="K18" s="18" t="str">
        <f aca="false">IF(J18="","",IFERROR(INT(A18*1)+IF(TRIM(E18&amp;"")="",1-1/86400,MOD(E18*1,1)+IF(AND(TRIM(D18&amp;"")&lt;&gt;"",MOD(E18*1,1)&lt;MOD(D18*1,1)),1,0)),""))</f>
        <v/>
      </c>
    </row>
    <row r="19" customFormat="false" ht="15" hidden="false" customHeight="false" outlineLevel="0" collapsed="false">
      <c r="A19" s="13"/>
      <c r="B19" s="14"/>
      <c r="C19" s="14"/>
      <c r="D19" s="15"/>
      <c r="E19" s="15"/>
      <c r="F19" s="16"/>
      <c r="G19" s="16"/>
      <c r="H19" s="14"/>
      <c r="I19" s="17" t="str">
        <f aca="false">IF(TRIM(B19&amp;"")="","",SUBSTITUTE(UPPER(TRIM(B19&amp;""))," ",""))</f>
        <v/>
      </c>
      <c r="J19" s="18" t="str">
        <f aca="false">IF(OR(A19="",I19=""),"",IFERROR(INT(A19*1)+IF(TRIM(D19&amp;"")="",0,MOD(D19*1,1)),""))</f>
        <v/>
      </c>
      <c r="K19" s="18" t="str">
        <f aca="false">IF(J19="","",IFERROR(INT(A19*1)+IF(TRIM(E19&amp;"")="",1-1/86400,MOD(E19*1,1)+IF(AND(TRIM(D19&amp;"")&lt;&gt;"",MOD(E19*1,1)&lt;MOD(D19*1,1)),1,0)),""))</f>
        <v/>
      </c>
    </row>
    <row r="20" customFormat="false" ht="15" hidden="false" customHeight="false" outlineLevel="0" collapsed="false">
      <c r="A20" s="13"/>
      <c r="B20" s="14"/>
      <c r="C20" s="14"/>
      <c r="D20" s="15"/>
      <c r="E20" s="15"/>
      <c r="F20" s="16"/>
      <c r="G20" s="16"/>
      <c r="H20" s="14"/>
      <c r="I20" s="17" t="str">
        <f aca="false">IF(TRIM(B20&amp;"")="","",SUBSTITUTE(UPPER(TRIM(B20&amp;""))," ",""))</f>
        <v/>
      </c>
      <c r="J20" s="18" t="str">
        <f aca="false">IF(OR(A20="",I20=""),"",IFERROR(INT(A20*1)+IF(TRIM(D20&amp;"")="",0,MOD(D20*1,1)),""))</f>
        <v/>
      </c>
      <c r="K20" s="18" t="str">
        <f aca="false">IF(J20="","",IFERROR(INT(A20*1)+IF(TRIM(E20&amp;"")="",1-1/86400,MOD(E20*1,1)+IF(AND(TRIM(D20&amp;"")&lt;&gt;"",MOD(E20*1,1)&lt;MOD(D20*1,1)),1,0)),""))</f>
        <v/>
      </c>
    </row>
    <row r="21" customFormat="false" ht="15" hidden="false" customHeight="false" outlineLevel="0" collapsed="false">
      <c r="A21" s="13"/>
      <c r="B21" s="14"/>
      <c r="C21" s="14"/>
      <c r="D21" s="15"/>
      <c r="E21" s="15"/>
      <c r="F21" s="16"/>
      <c r="G21" s="16"/>
      <c r="H21" s="14"/>
      <c r="I21" s="17" t="str">
        <f aca="false">IF(TRIM(B21&amp;"")="","",SUBSTITUTE(UPPER(TRIM(B21&amp;""))," ",""))</f>
        <v/>
      </c>
      <c r="J21" s="18" t="str">
        <f aca="false">IF(OR(A21="",I21=""),"",IFERROR(INT(A21*1)+IF(TRIM(D21&amp;"")="",0,MOD(D21*1,1)),""))</f>
        <v/>
      </c>
      <c r="K21" s="18" t="str">
        <f aca="false">IF(J21="","",IFERROR(INT(A21*1)+IF(TRIM(E21&amp;"")="",1-1/86400,MOD(E21*1,1)+IF(AND(TRIM(D21&amp;"")&lt;&gt;"",MOD(E21*1,1)&lt;MOD(D21*1,1)),1,0)),""))</f>
        <v/>
      </c>
    </row>
    <row r="22" customFormat="false" ht="15" hidden="false" customHeight="false" outlineLevel="0" collapsed="false">
      <c r="A22" s="13"/>
      <c r="B22" s="14"/>
      <c r="C22" s="14"/>
      <c r="D22" s="15"/>
      <c r="E22" s="15"/>
      <c r="F22" s="16"/>
      <c r="G22" s="16"/>
      <c r="H22" s="14"/>
      <c r="I22" s="17" t="str">
        <f aca="false">IF(TRIM(B22&amp;"")="","",SUBSTITUTE(UPPER(TRIM(B22&amp;""))," ",""))</f>
        <v/>
      </c>
      <c r="J22" s="18" t="str">
        <f aca="false">IF(OR(A22="",I22=""),"",IFERROR(INT(A22*1)+IF(TRIM(D22&amp;"")="",0,MOD(D22*1,1)),""))</f>
        <v/>
      </c>
      <c r="K22" s="18" t="str">
        <f aca="false">IF(J22="","",IFERROR(INT(A22*1)+IF(TRIM(E22&amp;"")="",1-1/86400,MOD(E22*1,1)+IF(AND(TRIM(D22&amp;"")&lt;&gt;"",MOD(E22*1,1)&lt;MOD(D22*1,1)),1,0)),""))</f>
        <v/>
      </c>
    </row>
    <row r="23" customFormat="false" ht="15" hidden="false" customHeight="false" outlineLevel="0" collapsed="false">
      <c r="A23" s="13"/>
      <c r="B23" s="14"/>
      <c r="C23" s="14"/>
      <c r="D23" s="15"/>
      <c r="E23" s="15"/>
      <c r="F23" s="16"/>
      <c r="G23" s="16"/>
      <c r="H23" s="14"/>
      <c r="I23" s="17" t="str">
        <f aca="false">IF(TRIM(B23&amp;"")="","",SUBSTITUTE(UPPER(TRIM(B23&amp;""))," ",""))</f>
        <v/>
      </c>
      <c r="J23" s="18" t="str">
        <f aca="false">IF(OR(A23="",I23=""),"",IFERROR(INT(A23*1)+IF(TRIM(D23&amp;"")="",0,MOD(D23*1,1)),""))</f>
        <v/>
      </c>
      <c r="K23" s="18" t="str">
        <f aca="false">IF(J23="","",IFERROR(INT(A23*1)+IF(TRIM(E23&amp;"")="",1-1/86400,MOD(E23*1,1)+IF(AND(TRIM(D23&amp;"")&lt;&gt;"",MOD(E23*1,1)&lt;MOD(D23*1,1)),1,0)),""))</f>
        <v/>
      </c>
    </row>
    <row r="24" customFormat="false" ht="15" hidden="false" customHeight="false" outlineLevel="0" collapsed="false">
      <c r="A24" s="13"/>
      <c r="B24" s="14"/>
      <c r="C24" s="14"/>
      <c r="D24" s="15"/>
      <c r="E24" s="15"/>
      <c r="F24" s="16"/>
      <c r="G24" s="16"/>
      <c r="H24" s="14"/>
      <c r="I24" s="17" t="str">
        <f aca="false">IF(TRIM(B24&amp;"")="","",SUBSTITUTE(UPPER(TRIM(B24&amp;""))," ",""))</f>
        <v/>
      </c>
      <c r="J24" s="18" t="str">
        <f aca="false">IF(OR(A24="",I24=""),"",IFERROR(INT(A24*1)+IF(TRIM(D24&amp;"")="",0,MOD(D24*1,1)),""))</f>
        <v/>
      </c>
      <c r="K24" s="18" t="str">
        <f aca="false">IF(J24="","",IFERROR(INT(A24*1)+IF(TRIM(E24&amp;"")="",1-1/86400,MOD(E24*1,1)+IF(AND(TRIM(D24&amp;"")&lt;&gt;"",MOD(E24*1,1)&lt;MOD(D24*1,1)),1,0)),""))</f>
        <v/>
      </c>
    </row>
    <row r="25" customFormat="false" ht="15" hidden="false" customHeight="false" outlineLevel="0" collapsed="false">
      <c r="A25" s="13"/>
      <c r="B25" s="14"/>
      <c r="C25" s="14"/>
      <c r="D25" s="15"/>
      <c r="E25" s="15"/>
      <c r="F25" s="16"/>
      <c r="G25" s="16"/>
      <c r="H25" s="14"/>
      <c r="I25" s="17" t="str">
        <f aca="false">IF(TRIM(B25&amp;"")="","",SUBSTITUTE(UPPER(TRIM(B25&amp;""))," ",""))</f>
        <v/>
      </c>
      <c r="J25" s="18" t="str">
        <f aca="false">IF(OR(A25="",I25=""),"",IFERROR(INT(A25*1)+IF(TRIM(D25&amp;"")="",0,MOD(D25*1,1)),""))</f>
        <v/>
      </c>
      <c r="K25" s="18" t="str">
        <f aca="false">IF(J25="","",IFERROR(INT(A25*1)+IF(TRIM(E25&amp;"")="",1-1/86400,MOD(E25*1,1)+IF(AND(TRIM(D25&amp;"")&lt;&gt;"",MOD(E25*1,1)&lt;MOD(D25*1,1)),1,0)),""))</f>
        <v/>
      </c>
    </row>
    <row r="26" customFormat="false" ht="15" hidden="false" customHeight="false" outlineLevel="0" collapsed="false">
      <c r="A26" s="13"/>
      <c r="B26" s="14"/>
      <c r="C26" s="14"/>
      <c r="D26" s="15"/>
      <c r="E26" s="15"/>
      <c r="F26" s="16"/>
      <c r="G26" s="16"/>
      <c r="H26" s="14"/>
      <c r="I26" s="17" t="str">
        <f aca="false">IF(TRIM(B26&amp;"")="","",SUBSTITUTE(UPPER(TRIM(B26&amp;""))," ",""))</f>
        <v/>
      </c>
      <c r="J26" s="18" t="str">
        <f aca="false">IF(OR(A26="",I26=""),"",IFERROR(INT(A26*1)+IF(TRIM(D26&amp;"")="",0,MOD(D26*1,1)),""))</f>
        <v/>
      </c>
      <c r="K26" s="18" t="str">
        <f aca="false">IF(J26="","",IFERROR(INT(A26*1)+IF(TRIM(E26&amp;"")="",1-1/86400,MOD(E26*1,1)+IF(AND(TRIM(D26&amp;"")&lt;&gt;"",MOD(E26*1,1)&lt;MOD(D26*1,1)),1,0)),""))</f>
        <v/>
      </c>
    </row>
    <row r="27" customFormat="false" ht="15" hidden="false" customHeight="false" outlineLevel="0" collapsed="false">
      <c r="A27" s="13"/>
      <c r="B27" s="14"/>
      <c r="C27" s="14"/>
      <c r="D27" s="15"/>
      <c r="E27" s="15"/>
      <c r="F27" s="16"/>
      <c r="G27" s="16"/>
      <c r="H27" s="14"/>
      <c r="I27" s="17" t="str">
        <f aca="false">IF(TRIM(B27&amp;"")="","",SUBSTITUTE(UPPER(TRIM(B27&amp;""))," ",""))</f>
        <v/>
      </c>
      <c r="J27" s="18" t="str">
        <f aca="false">IF(OR(A27="",I27=""),"",IFERROR(INT(A27*1)+IF(TRIM(D27&amp;"")="",0,MOD(D27*1,1)),""))</f>
        <v/>
      </c>
      <c r="K27" s="18" t="str">
        <f aca="false">IF(J27="","",IFERROR(INT(A27*1)+IF(TRIM(E27&amp;"")="",1-1/86400,MOD(E27*1,1)+IF(AND(TRIM(D27&amp;"")&lt;&gt;"",MOD(E27*1,1)&lt;MOD(D27*1,1)),1,0)),""))</f>
        <v/>
      </c>
    </row>
    <row r="28" customFormat="false" ht="15" hidden="false" customHeight="false" outlineLevel="0" collapsed="false">
      <c r="A28" s="13"/>
      <c r="B28" s="14"/>
      <c r="C28" s="14"/>
      <c r="D28" s="15"/>
      <c r="E28" s="15"/>
      <c r="F28" s="16"/>
      <c r="G28" s="16"/>
      <c r="H28" s="14"/>
      <c r="I28" s="17" t="str">
        <f aca="false">IF(TRIM(B28&amp;"")="","",SUBSTITUTE(UPPER(TRIM(B28&amp;""))," ",""))</f>
        <v/>
      </c>
      <c r="J28" s="18" t="str">
        <f aca="false">IF(OR(A28="",I28=""),"",IFERROR(INT(A28*1)+IF(TRIM(D28&amp;"")="",0,MOD(D28*1,1)),""))</f>
        <v/>
      </c>
      <c r="K28" s="18" t="str">
        <f aca="false">IF(J28="","",IFERROR(INT(A28*1)+IF(TRIM(E28&amp;"")="",1-1/86400,MOD(E28*1,1)+IF(AND(TRIM(D28&amp;"")&lt;&gt;"",MOD(E28*1,1)&lt;MOD(D28*1,1)),1,0)),""))</f>
        <v/>
      </c>
    </row>
    <row r="29" customFormat="false" ht="15" hidden="false" customHeight="false" outlineLevel="0" collapsed="false">
      <c r="A29" s="13"/>
      <c r="B29" s="14"/>
      <c r="C29" s="14"/>
      <c r="D29" s="15"/>
      <c r="E29" s="15"/>
      <c r="F29" s="16"/>
      <c r="G29" s="16"/>
      <c r="H29" s="14"/>
      <c r="I29" s="17" t="str">
        <f aca="false">IF(TRIM(B29&amp;"")="","",SUBSTITUTE(UPPER(TRIM(B29&amp;""))," ",""))</f>
        <v/>
      </c>
      <c r="J29" s="18" t="str">
        <f aca="false">IF(OR(A29="",I29=""),"",IFERROR(INT(A29*1)+IF(TRIM(D29&amp;"")="",0,MOD(D29*1,1)),""))</f>
        <v/>
      </c>
      <c r="K29" s="18" t="str">
        <f aca="false">IF(J29="","",IFERROR(INT(A29*1)+IF(TRIM(E29&amp;"")="",1-1/86400,MOD(E29*1,1)+IF(AND(TRIM(D29&amp;"")&lt;&gt;"",MOD(E29*1,1)&lt;MOD(D29*1,1)),1,0)),""))</f>
        <v/>
      </c>
    </row>
    <row r="30" customFormat="false" ht="15" hidden="false" customHeight="false" outlineLevel="0" collapsed="false">
      <c r="A30" s="13"/>
      <c r="B30" s="14"/>
      <c r="C30" s="14"/>
      <c r="D30" s="15"/>
      <c r="E30" s="15"/>
      <c r="F30" s="16"/>
      <c r="G30" s="16"/>
      <c r="H30" s="14"/>
      <c r="I30" s="17" t="str">
        <f aca="false">IF(TRIM(B30&amp;"")="","",SUBSTITUTE(UPPER(TRIM(B30&amp;""))," ",""))</f>
        <v/>
      </c>
      <c r="J30" s="18" t="str">
        <f aca="false">IF(OR(A30="",I30=""),"",IFERROR(INT(A30*1)+IF(TRIM(D30&amp;"")="",0,MOD(D30*1,1)),""))</f>
        <v/>
      </c>
      <c r="K30" s="18" t="str">
        <f aca="false">IF(J30="","",IFERROR(INT(A30*1)+IF(TRIM(E30&amp;"")="",1-1/86400,MOD(E30*1,1)+IF(AND(TRIM(D30&amp;"")&lt;&gt;"",MOD(E30*1,1)&lt;MOD(D30*1,1)),1,0)),""))</f>
        <v/>
      </c>
    </row>
    <row r="31" customFormat="false" ht="15" hidden="false" customHeight="false" outlineLevel="0" collapsed="false">
      <c r="A31" s="13"/>
      <c r="B31" s="14"/>
      <c r="C31" s="14"/>
      <c r="D31" s="15"/>
      <c r="E31" s="15"/>
      <c r="F31" s="16"/>
      <c r="G31" s="16"/>
      <c r="H31" s="14"/>
      <c r="I31" s="17" t="str">
        <f aca="false">IF(TRIM(B31&amp;"")="","",SUBSTITUTE(UPPER(TRIM(B31&amp;""))," ",""))</f>
        <v/>
      </c>
      <c r="J31" s="18" t="str">
        <f aca="false">IF(OR(A31="",I31=""),"",IFERROR(INT(A31*1)+IF(TRIM(D31&amp;"")="",0,MOD(D31*1,1)),""))</f>
        <v/>
      </c>
      <c r="K31" s="18" t="str">
        <f aca="false">IF(J31="","",IFERROR(INT(A31*1)+IF(TRIM(E31&amp;"")="",1-1/86400,MOD(E31*1,1)+IF(AND(TRIM(D31&amp;"")&lt;&gt;"",MOD(E31*1,1)&lt;MOD(D31*1,1)),1,0)),""))</f>
        <v/>
      </c>
    </row>
    <row r="32" customFormat="false" ht="15" hidden="false" customHeight="false" outlineLevel="0" collapsed="false">
      <c r="A32" s="13"/>
      <c r="B32" s="14"/>
      <c r="C32" s="14"/>
      <c r="D32" s="15"/>
      <c r="E32" s="15"/>
      <c r="F32" s="16"/>
      <c r="G32" s="16"/>
      <c r="H32" s="14"/>
      <c r="I32" s="17" t="str">
        <f aca="false">IF(TRIM(B32&amp;"")="","",SUBSTITUTE(UPPER(TRIM(B32&amp;""))," ",""))</f>
        <v/>
      </c>
      <c r="J32" s="18" t="str">
        <f aca="false">IF(OR(A32="",I32=""),"",IFERROR(INT(A32*1)+IF(TRIM(D32&amp;"")="",0,MOD(D32*1,1)),""))</f>
        <v/>
      </c>
      <c r="K32" s="18" t="str">
        <f aca="false">IF(J32="","",IFERROR(INT(A32*1)+IF(TRIM(E32&amp;"")="",1-1/86400,MOD(E32*1,1)+IF(AND(TRIM(D32&amp;"")&lt;&gt;"",MOD(E32*1,1)&lt;MOD(D32*1,1)),1,0)),""))</f>
        <v/>
      </c>
    </row>
    <row r="33" customFormat="false" ht="15" hidden="false" customHeight="false" outlineLevel="0" collapsed="false">
      <c r="A33" s="13"/>
      <c r="B33" s="14"/>
      <c r="C33" s="14"/>
      <c r="D33" s="15"/>
      <c r="E33" s="15"/>
      <c r="F33" s="16"/>
      <c r="G33" s="16"/>
      <c r="H33" s="14"/>
      <c r="I33" s="17" t="str">
        <f aca="false">IF(TRIM(B33&amp;"")="","",SUBSTITUTE(UPPER(TRIM(B33&amp;""))," ",""))</f>
        <v/>
      </c>
      <c r="J33" s="18" t="str">
        <f aca="false">IF(OR(A33="",I33=""),"",IFERROR(INT(A33*1)+IF(TRIM(D33&amp;"")="",0,MOD(D33*1,1)),""))</f>
        <v/>
      </c>
      <c r="K33" s="18" t="str">
        <f aca="false">IF(J33="","",IFERROR(INT(A33*1)+IF(TRIM(E33&amp;"")="",1-1/86400,MOD(E33*1,1)+IF(AND(TRIM(D33&amp;"")&lt;&gt;"",MOD(E33*1,1)&lt;MOD(D33*1,1)),1,0)),""))</f>
        <v/>
      </c>
    </row>
    <row r="34" customFormat="false" ht="15" hidden="false" customHeight="false" outlineLevel="0" collapsed="false">
      <c r="A34" s="13"/>
      <c r="B34" s="14"/>
      <c r="C34" s="14"/>
      <c r="D34" s="15"/>
      <c r="E34" s="15"/>
      <c r="F34" s="16"/>
      <c r="G34" s="16"/>
      <c r="H34" s="14"/>
      <c r="I34" s="17" t="str">
        <f aca="false">IF(TRIM(B34&amp;"")="","",SUBSTITUTE(UPPER(TRIM(B34&amp;""))," ",""))</f>
        <v/>
      </c>
      <c r="J34" s="18" t="str">
        <f aca="false">IF(OR(A34="",I34=""),"",IFERROR(INT(A34*1)+IF(TRIM(D34&amp;"")="",0,MOD(D34*1,1)),""))</f>
        <v/>
      </c>
      <c r="K34" s="18" t="str">
        <f aca="false">IF(J34="","",IFERROR(INT(A34*1)+IF(TRIM(E34&amp;"")="",1-1/86400,MOD(E34*1,1)+IF(AND(TRIM(D34&amp;"")&lt;&gt;"",MOD(E34*1,1)&lt;MOD(D34*1,1)),1,0)),""))</f>
        <v/>
      </c>
    </row>
    <row r="35" customFormat="false" ht="15" hidden="false" customHeight="false" outlineLevel="0" collapsed="false">
      <c r="A35" s="13"/>
      <c r="B35" s="14"/>
      <c r="C35" s="14"/>
      <c r="D35" s="15"/>
      <c r="E35" s="15"/>
      <c r="F35" s="16"/>
      <c r="G35" s="16"/>
      <c r="H35" s="14"/>
      <c r="I35" s="17" t="str">
        <f aca="false">IF(TRIM(B35&amp;"")="","",SUBSTITUTE(UPPER(TRIM(B35&amp;""))," ",""))</f>
        <v/>
      </c>
      <c r="J35" s="18" t="str">
        <f aca="false">IF(OR(A35="",I35=""),"",IFERROR(INT(A35*1)+IF(TRIM(D35&amp;"")="",0,MOD(D35*1,1)),""))</f>
        <v/>
      </c>
      <c r="K35" s="18" t="str">
        <f aca="false">IF(J35="","",IFERROR(INT(A35*1)+IF(TRIM(E35&amp;"")="",1-1/86400,MOD(E35*1,1)+IF(AND(TRIM(D35&amp;"")&lt;&gt;"",MOD(E35*1,1)&lt;MOD(D35*1,1)),1,0)),""))</f>
        <v/>
      </c>
    </row>
    <row r="36" customFormat="false" ht="15" hidden="false" customHeight="false" outlineLevel="0" collapsed="false">
      <c r="A36" s="13"/>
      <c r="B36" s="14"/>
      <c r="C36" s="14"/>
      <c r="D36" s="15"/>
      <c r="E36" s="15"/>
      <c r="F36" s="16"/>
      <c r="G36" s="16"/>
      <c r="H36" s="14"/>
      <c r="I36" s="17" t="str">
        <f aca="false">IF(TRIM(B36&amp;"")="","",SUBSTITUTE(UPPER(TRIM(B36&amp;""))," ",""))</f>
        <v/>
      </c>
      <c r="J36" s="18" t="str">
        <f aca="false">IF(OR(A36="",I36=""),"",IFERROR(INT(A36*1)+IF(TRIM(D36&amp;"")="",0,MOD(D36*1,1)),""))</f>
        <v/>
      </c>
      <c r="K36" s="18" t="str">
        <f aca="false">IF(J36="","",IFERROR(INT(A36*1)+IF(TRIM(E36&amp;"")="",1-1/86400,MOD(E36*1,1)+IF(AND(TRIM(D36&amp;"")&lt;&gt;"",MOD(E36*1,1)&lt;MOD(D36*1,1)),1,0)),""))</f>
        <v/>
      </c>
    </row>
    <row r="37" customFormat="false" ht="15" hidden="false" customHeight="false" outlineLevel="0" collapsed="false">
      <c r="A37" s="13"/>
      <c r="B37" s="14"/>
      <c r="C37" s="14"/>
      <c r="D37" s="15"/>
      <c r="E37" s="15"/>
      <c r="F37" s="16"/>
      <c r="G37" s="16"/>
      <c r="H37" s="14"/>
      <c r="I37" s="17" t="str">
        <f aca="false">IF(TRIM(B37&amp;"")="","",SUBSTITUTE(UPPER(TRIM(B37&amp;""))," ",""))</f>
        <v/>
      </c>
      <c r="J37" s="18" t="str">
        <f aca="false">IF(OR(A37="",I37=""),"",IFERROR(INT(A37*1)+IF(TRIM(D37&amp;"")="",0,MOD(D37*1,1)),""))</f>
        <v/>
      </c>
      <c r="K37" s="18" t="str">
        <f aca="false">IF(J37="","",IFERROR(INT(A37*1)+IF(TRIM(E37&amp;"")="",1-1/86400,MOD(E37*1,1)+IF(AND(TRIM(D37&amp;"")&lt;&gt;"",MOD(E37*1,1)&lt;MOD(D37*1,1)),1,0)),""))</f>
        <v/>
      </c>
    </row>
    <row r="38" customFormat="false" ht="15" hidden="false" customHeight="false" outlineLevel="0" collapsed="false">
      <c r="A38" s="13"/>
      <c r="B38" s="14"/>
      <c r="C38" s="14"/>
      <c r="D38" s="15"/>
      <c r="E38" s="15"/>
      <c r="F38" s="16"/>
      <c r="G38" s="16"/>
      <c r="H38" s="14"/>
      <c r="I38" s="17" t="str">
        <f aca="false">IF(TRIM(B38&amp;"")="","",SUBSTITUTE(UPPER(TRIM(B38&amp;""))," ",""))</f>
        <v/>
      </c>
      <c r="J38" s="18" t="str">
        <f aca="false">IF(OR(A38="",I38=""),"",IFERROR(INT(A38*1)+IF(TRIM(D38&amp;"")="",0,MOD(D38*1,1)),""))</f>
        <v/>
      </c>
      <c r="K38" s="18" t="str">
        <f aca="false">IF(J38="","",IFERROR(INT(A38*1)+IF(TRIM(E38&amp;"")="",1-1/86400,MOD(E38*1,1)+IF(AND(TRIM(D38&amp;"")&lt;&gt;"",MOD(E38*1,1)&lt;MOD(D38*1,1)),1,0)),""))</f>
        <v/>
      </c>
    </row>
    <row r="39" customFormat="false" ht="15" hidden="false" customHeight="false" outlineLevel="0" collapsed="false">
      <c r="A39" s="13"/>
      <c r="B39" s="14"/>
      <c r="C39" s="14"/>
      <c r="D39" s="15"/>
      <c r="E39" s="15"/>
      <c r="F39" s="16"/>
      <c r="G39" s="16"/>
      <c r="H39" s="14"/>
      <c r="I39" s="17" t="str">
        <f aca="false">IF(TRIM(B39&amp;"")="","",SUBSTITUTE(UPPER(TRIM(B39&amp;""))," ",""))</f>
        <v/>
      </c>
      <c r="J39" s="18" t="str">
        <f aca="false">IF(OR(A39="",I39=""),"",IFERROR(INT(A39*1)+IF(TRIM(D39&amp;"")="",0,MOD(D39*1,1)),""))</f>
        <v/>
      </c>
      <c r="K39" s="18" t="str">
        <f aca="false">IF(J39="","",IFERROR(INT(A39*1)+IF(TRIM(E39&amp;"")="",1-1/86400,MOD(E39*1,1)+IF(AND(TRIM(D39&amp;"")&lt;&gt;"",MOD(E39*1,1)&lt;MOD(D39*1,1)),1,0)),""))</f>
        <v/>
      </c>
    </row>
    <row r="40" customFormat="false" ht="15" hidden="false" customHeight="false" outlineLevel="0" collapsed="false">
      <c r="A40" s="13"/>
      <c r="B40" s="14"/>
      <c r="C40" s="14"/>
      <c r="D40" s="15"/>
      <c r="E40" s="15"/>
      <c r="F40" s="16"/>
      <c r="G40" s="16"/>
      <c r="H40" s="14"/>
      <c r="I40" s="17" t="str">
        <f aca="false">IF(TRIM(B40&amp;"")="","",SUBSTITUTE(UPPER(TRIM(B40&amp;""))," ",""))</f>
        <v/>
      </c>
      <c r="J40" s="18" t="str">
        <f aca="false">IF(OR(A40="",I40=""),"",IFERROR(INT(A40*1)+IF(TRIM(D40&amp;"")="",0,MOD(D40*1,1)),""))</f>
        <v/>
      </c>
      <c r="K40" s="18" t="str">
        <f aca="false">IF(J40="","",IFERROR(INT(A40*1)+IF(TRIM(E40&amp;"")="",1-1/86400,MOD(E40*1,1)+IF(AND(TRIM(D40&amp;"")&lt;&gt;"",MOD(E40*1,1)&lt;MOD(D40*1,1)),1,0)),""))</f>
        <v/>
      </c>
    </row>
    <row r="41" customFormat="false" ht="15" hidden="false" customHeight="false" outlineLevel="0" collapsed="false">
      <c r="A41" s="13"/>
      <c r="B41" s="14"/>
      <c r="C41" s="14"/>
      <c r="D41" s="15"/>
      <c r="E41" s="15"/>
      <c r="F41" s="16"/>
      <c r="G41" s="16"/>
      <c r="H41" s="14"/>
      <c r="I41" s="17" t="str">
        <f aca="false">IF(TRIM(B41&amp;"")="","",SUBSTITUTE(UPPER(TRIM(B41&amp;""))," ",""))</f>
        <v/>
      </c>
      <c r="J41" s="18" t="str">
        <f aca="false">IF(OR(A41="",I41=""),"",IFERROR(INT(A41*1)+IF(TRIM(D41&amp;"")="",0,MOD(D41*1,1)),""))</f>
        <v/>
      </c>
      <c r="K41" s="18" t="str">
        <f aca="false">IF(J41="","",IFERROR(INT(A41*1)+IF(TRIM(E41&amp;"")="",1-1/86400,MOD(E41*1,1)+IF(AND(TRIM(D41&amp;"")&lt;&gt;"",MOD(E41*1,1)&lt;MOD(D41*1,1)),1,0)),""))</f>
        <v/>
      </c>
    </row>
    <row r="42" customFormat="false" ht="15" hidden="false" customHeight="false" outlineLevel="0" collapsed="false">
      <c r="A42" s="13"/>
      <c r="B42" s="14"/>
      <c r="C42" s="14"/>
      <c r="D42" s="15"/>
      <c r="E42" s="15"/>
      <c r="F42" s="16"/>
      <c r="G42" s="16"/>
      <c r="H42" s="14"/>
      <c r="I42" s="17" t="str">
        <f aca="false">IF(TRIM(B42&amp;"")="","",SUBSTITUTE(UPPER(TRIM(B42&amp;""))," ",""))</f>
        <v/>
      </c>
      <c r="J42" s="18" t="str">
        <f aca="false">IF(OR(A42="",I42=""),"",IFERROR(INT(A42*1)+IF(TRIM(D42&amp;"")="",0,MOD(D42*1,1)),""))</f>
        <v/>
      </c>
      <c r="K42" s="18" t="str">
        <f aca="false">IF(J42="","",IFERROR(INT(A42*1)+IF(TRIM(E42&amp;"")="",1-1/86400,MOD(E42*1,1)+IF(AND(TRIM(D42&amp;"")&lt;&gt;"",MOD(E42*1,1)&lt;MOD(D42*1,1)),1,0)),""))</f>
        <v/>
      </c>
    </row>
    <row r="43" customFormat="false" ht="15" hidden="false" customHeight="false" outlineLevel="0" collapsed="false">
      <c r="A43" s="13"/>
      <c r="B43" s="14"/>
      <c r="C43" s="14"/>
      <c r="D43" s="15"/>
      <c r="E43" s="15"/>
      <c r="F43" s="16"/>
      <c r="G43" s="16"/>
      <c r="H43" s="14"/>
      <c r="I43" s="17" t="str">
        <f aca="false">IF(TRIM(B43&amp;"")="","",SUBSTITUTE(UPPER(TRIM(B43&amp;""))," ",""))</f>
        <v/>
      </c>
      <c r="J43" s="18" t="str">
        <f aca="false">IF(OR(A43="",I43=""),"",IFERROR(INT(A43*1)+IF(TRIM(D43&amp;"")="",0,MOD(D43*1,1)),""))</f>
        <v/>
      </c>
      <c r="K43" s="18" t="str">
        <f aca="false">IF(J43="","",IFERROR(INT(A43*1)+IF(TRIM(E43&amp;"")="",1-1/86400,MOD(E43*1,1)+IF(AND(TRIM(D43&amp;"")&lt;&gt;"",MOD(E43*1,1)&lt;MOD(D43*1,1)),1,0)),""))</f>
        <v/>
      </c>
    </row>
    <row r="44" customFormat="false" ht="15" hidden="false" customHeight="false" outlineLevel="0" collapsed="false">
      <c r="A44" s="13"/>
      <c r="B44" s="14"/>
      <c r="C44" s="14"/>
      <c r="D44" s="15"/>
      <c r="E44" s="15"/>
      <c r="F44" s="16"/>
      <c r="G44" s="16"/>
      <c r="H44" s="14"/>
      <c r="I44" s="17" t="str">
        <f aca="false">IF(TRIM(B44&amp;"")="","",SUBSTITUTE(UPPER(TRIM(B44&amp;""))," ",""))</f>
        <v/>
      </c>
      <c r="J44" s="18" t="str">
        <f aca="false">IF(OR(A44="",I44=""),"",IFERROR(INT(A44*1)+IF(TRIM(D44&amp;"")="",0,MOD(D44*1,1)),""))</f>
        <v/>
      </c>
      <c r="K44" s="18" t="str">
        <f aca="false">IF(J44="","",IFERROR(INT(A44*1)+IF(TRIM(E44&amp;"")="",1-1/86400,MOD(E44*1,1)+IF(AND(TRIM(D44&amp;"")&lt;&gt;"",MOD(E44*1,1)&lt;MOD(D44*1,1)),1,0)),""))</f>
        <v/>
      </c>
    </row>
    <row r="45" customFormat="false" ht="15" hidden="false" customHeight="false" outlineLevel="0" collapsed="false">
      <c r="A45" s="13"/>
      <c r="B45" s="14"/>
      <c r="C45" s="14"/>
      <c r="D45" s="15"/>
      <c r="E45" s="15"/>
      <c r="F45" s="16"/>
      <c r="G45" s="16"/>
      <c r="H45" s="14"/>
      <c r="I45" s="17" t="str">
        <f aca="false">IF(TRIM(B45&amp;"")="","",SUBSTITUTE(UPPER(TRIM(B45&amp;""))," ",""))</f>
        <v/>
      </c>
      <c r="J45" s="18" t="str">
        <f aca="false">IF(OR(A45="",I45=""),"",IFERROR(INT(A45*1)+IF(TRIM(D45&amp;"")="",0,MOD(D45*1,1)),""))</f>
        <v/>
      </c>
      <c r="K45" s="18" t="str">
        <f aca="false">IF(J45="","",IFERROR(INT(A45*1)+IF(TRIM(E45&amp;"")="",1-1/86400,MOD(E45*1,1)+IF(AND(TRIM(D45&amp;"")&lt;&gt;"",MOD(E45*1,1)&lt;MOD(D45*1,1)),1,0)),""))</f>
        <v/>
      </c>
    </row>
    <row r="46" customFormat="false" ht="15" hidden="false" customHeight="false" outlineLevel="0" collapsed="false">
      <c r="A46" s="13"/>
      <c r="B46" s="14"/>
      <c r="C46" s="14"/>
      <c r="D46" s="15"/>
      <c r="E46" s="15"/>
      <c r="F46" s="16"/>
      <c r="G46" s="16"/>
      <c r="H46" s="14"/>
      <c r="I46" s="17" t="str">
        <f aca="false">IF(TRIM(B46&amp;"")="","",SUBSTITUTE(UPPER(TRIM(B46&amp;""))," ",""))</f>
        <v/>
      </c>
      <c r="J46" s="18" t="str">
        <f aca="false">IF(OR(A46="",I46=""),"",IFERROR(INT(A46*1)+IF(TRIM(D46&amp;"")="",0,MOD(D46*1,1)),""))</f>
        <v/>
      </c>
      <c r="K46" s="18" t="str">
        <f aca="false">IF(J46="","",IFERROR(INT(A46*1)+IF(TRIM(E46&amp;"")="",1-1/86400,MOD(E46*1,1)+IF(AND(TRIM(D46&amp;"")&lt;&gt;"",MOD(E46*1,1)&lt;MOD(D46*1,1)),1,0)),""))</f>
        <v/>
      </c>
    </row>
    <row r="47" customFormat="false" ht="15" hidden="false" customHeight="false" outlineLevel="0" collapsed="false">
      <c r="A47" s="13"/>
      <c r="B47" s="14"/>
      <c r="C47" s="14"/>
      <c r="D47" s="15"/>
      <c r="E47" s="15"/>
      <c r="F47" s="16"/>
      <c r="G47" s="16"/>
      <c r="H47" s="14"/>
      <c r="I47" s="17" t="str">
        <f aca="false">IF(TRIM(B47&amp;"")="","",SUBSTITUTE(UPPER(TRIM(B47&amp;""))," ",""))</f>
        <v/>
      </c>
      <c r="J47" s="18" t="str">
        <f aca="false">IF(OR(A47="",I47=""),"",IFERROR(INT(A47*1)+IF(TRIM(D47&amp;"")="",0,MOD(D47*1,1)),""))</f>
        <v/>
      </c>
      <c r="K47" s="18" t="str">
        <f aca="false">IF(J47="","",IFERROR(INT(A47*1)+IF(TRIM(E47&amp;"")="",1-1/86400,MOD(E47*1,1)+IF(AND(TRIM(D47&amp;"")&lt;&gt;"",MOD(E47*1,1)&lt;MOD(D47*1,1)),1,0)),""))</f>
        <v/>
      </c>
    </row>
    <row r="48" customFormat="false" ht="15" hidden="false" customHeight="false" outlineLevel="0" collapsed="false">
      <c r="A48" s="13"/>
      <c r="B48" s="14"/>
      <c r="C48" s="14"/>
      <c r="D48" s="15"/>
      <c r="E48" s="15"/>
      <c r="F48" s="16"/>
      <c r="G48" s="16"/>
      <c r="H48" s="14"/>
      <c r="I48" s="17" t="str">
        <f aca="false">IF(TRIM(B48&amp;"")="","",SUBSTITUTE(UPPER(TRIM(B48&amp;""))," ",""))</f>
        <v/>
      </c>
      <c r="J48" s="18" t="str">
        <f aca="false">IF(OR(A48="",I48=""),"",IFERROR(INT(A48*1)+IF(TRIM(D48&amp;"")="",0,MOD(D48*1,1)),""))</f>
        <v/>
      </c>
      <c r="K48" s="18" t="str">
        <f aca="false">IF(J48="","",IFERROR(INT(A48*1)+IF(TRIM(E48&amp;"")="",1-1/86400,MOD(E48*1,1)+IF(AND(TRIM(D48&amp;"")&lt;&gt;"",MOD(E48*1,1)&lt;MOD(D48*1,1)),1,0)),""))</f>
        <v/>
      </c>
    </row>
    <row r="49" customFormat="false" ht="15" hidden="false" customHeight="false" outlineLevel="0" collapsed="false">
      <c r="A49" s="13"/>
      <c r="B49" s="14"/>
      <c r="C49" s="14"/>
      <c r="D49" s="15"/>
      <c r="E49" s="15"/>
      <c r="F49" s="16"/>
      <c r="G49" s="16"/>
      <c r="H49" s="14"/>
      <c r="I49" s="17" t="str">
        <f aca="false">IF(TRIM(B49&amp;"")="","",SUBSTITUTE(UPPER(TRIM(B49&amp;""))," ",""))</f>
        <v/>
      </c>
      <c r="J49" s="18" t="str">
        <f aca="false">IF(OR(A49="",I49=""),"",IFERROR(INT(A49*1)+IF(TRIM(D49&amp;"")="",0,MOD(D49*1,1)),""))</f>
        <v/>
      </c>
      <c r="K49" s="18" t="str">
        <f aca="false">IF(J49="","",IFERROR(INT(A49*1)+IF(TRIM(E49&amp;"")="",1-1/86400,MOD(E49*1,1)+IF(AND(TRIM(D49&amp;"")&lt;&gt;"",MOD(E49*1,1)&lt;MOD(D49*1,1)),1,0)),""))</f>
        <v/>
      </c>
    </row>
    <row r="50" customFormat="false" ht="15" hidden="false" customHeight="false" outlineLevel="0" collapsed="false">
      <c r="A50" s="13"/>
      <c r="B50" s="14"/>
      <c r="C50" s="14"/>
      <c r="D50" s="15"/>
      <c r="E50" s="15"/>
      <c r="F50" s="16"/>
      <c r="G50" s="16"/>
      <c r="H50" s="14"/>
      <c r="I50" s="17" t="str">
        <f aca="false">IF(TRIM(B50&amp;"")="","",SUBSTITUTE(UPPER(TRIM(B50&amp;""))," ",""))</f>
        <v/>
      </c>
      <c r="J50" s="18" t="str">
        <f aca="false">IF(OR(A50="",I50=""),"",IFERROR(INT(A50*1)+IF(TRIM(D50&amp;"")="",0,MOD(D50*1,1)),""))</f>
        <v/>
      </c>
      <c r="K50" s="18" t="str">
        <f aca="false">IF(J50="","",IFERROR(INT(A50*1)+IF(TRIM(E50&amp;"")="",1-1/86400,MOD(E50*1,1)+IF(AND(TRIM(D50&amp;"")&lt;&gt;"",MOD(E50*1,1)&lt;MOD(D50*1,1)),1,0)),""))</f>
        <v/>
      </c>
    </row>
    <row r="51" customFormat="false" ht="15" hidden="false" customHeight="false" outlineLevel="0" collapsed="false">
      <c r="A51" s="13"/>
      <c r="B51" s="14"/>
      <c r="C51" s="14"/>
      <c r="D51" s="15"/>
      <c r="E51" s="15"/>
      <c r="F51" s="16"/>
      <c r="G51" s="16"/>
      <c r="H51" s="14"/>
      <c r="I51" s="17" t="str">
        <f aca="false">IF(TRIM(B51&amp;"")="","",SUBSTITUTE(UPPER(TRIM(B51&amp;""))," ",""))</f>
        <v/>
      </c>
      <c r="J51" s="18" t="str">
        <f aca="false">IF(OR(A51="",I51=""),"",IFERROR(INT(A51*1)+IF(TRIM(D51&amp;"")="",0,MOD(D51*1,1)),""))</f>
        <v/>
      </c>
      <c r="K51" s="18" t="str">
        <f aca="false">IF(J51="","",IFERROR(INT(A51*1)+IF(TRIM(E51&amp;"")="",1-1/86400,MOD(E51*1,1)+IF(AND(TRIM(D51&amp;"")&lt;&gt;"",MOD(E51*1,1)&lt;MOD(D51*1,1)),1,0)),""))</f>
        <v/>
      </c>
    </row>
    <row r="52" customFormat="false" ht="15" hidden="false" customHeight="false" outlineLevel="0" collapsed="false">
      <c r="A52" s="13"/>
      <c r="B52" s="14"/>
      <c r="C52" s="14"/>
      <c r="D52" s="15"/>
      <c r="E52" s="15"/>
      <c r="F52" s="16"/>
      <c r="G52" s="16"/>
      <c r="H52" s="14"/>
      <c r="I52" s="17" t="str">
        <f aca="false">IF(TRIM(B52&amp;"")="","",SUBSTITUTE(UPPER(TRIM(B52&amp;""))," ",""))</f>
        <v/>
      </c>
      <c r="J52" s="18" t="str">
        <f aca="false">IF(OR(A52="",I52=""),"",IFERROR(INT(A52*1)+IF(TRIM(D52&amp;"")="",0,MOD(D52*1,1)),""))</f>
        <v/>
      </c>
      <c r="K52" s="18" t="str">
        <f aca="false">IF(J52="","",IFERROR(INT(A52*1)+IF(TRIM(E52&amp;"")="",1-1/86400,MOD(E52*1,1)+IF(AND(TRIM(D52&amp;"")&lt;&gt;"",MOD(E52*1,1)&lt;MOD(D52*1,1)),1,0)),""))</f>
        <v/>
      </c>
    </row>
    <row r="53" customFormat="false" ht="15" hidden="false" customHeight="false" outlineLevel="0" collapsed="false">
      <c r="A53" s="13"/>
      <c r="B53" s="14"/>
      <c r="C53" s="14"/>
      <c r="D53" s="15"/>
      <c r="E53" s="15"/>
      <c r="F53" s="16"/>
      <c r="G53" s="16"/>
      <c r="H53" s="14"/>
      <c r="I53" s="17" t="str">
        <f aca="false">IF(TRIM(B53&amp;"")="","",SUBSTITUTE(UPPER(TRIM(B53&amp;""))," ",""))</f>
        <v/>
      </c>
      <c r="J53" s="18" t="str">
        <f aca="false">IF(OR(A53="",I53=""),"",IFERROR(INT(A53*1)+IF(TRIM(D53&amp;"")="",0,MOD(D53*1,1)),""))</f>
        <v/>
      </c>
      <c r="K53" s="18" t="str">
        <f aca="false">IF(J53="","",IFERROR(INT(A53*1)+IF(TRIM(E53&amp;"")="",1-1/86400,MOD(E53*1,1)+IF(AND(TRIM(D53&amp;"")&lt;&gt;"",MOD(E53*1,1)&lt;MOD(D53*1,1)),1,0)),""))</f>
        <v/>
      </c>
    </row>
    <row r="54" customFormat="false" ht="15" hidden="false" customHeight="false" outlineLevel="0" collapsed="false">
      <c r="A54" s="13"/>
      <c r="B54" s="14"/>
      <c r="C54" s="14"/>
      <c r="D54" s="15"/>
      <c r="E54" s="15"/>
      <c r="F54" s="16"/>
      <c r="G54" s="16"/>
      <c r="H54" s="14"/>
      <c r="I54" s="17" t="str">
        <f aca="false">IF(TRIM(B54&amp;"")="","",SUBSTITUTE(UPPER(TRIM(B54&amp;""))," ",""))</f>
        <v/>
      </c>
      <c r="J54" s="18" t="str">
        <f aca="false">IF(OR(A54="",I54=""),"",IFERROR(INT(A54*1)+IF(TRIM(D54&amp;"")="",0,MOD(D54*1,1)),""))</f>
        <v/>
      </c>
      <c r="K54" s="18" t="str">
        <f aca="false">IF(J54="","",IFERROR(INT(A54*1)+IF(TRIM(E54&amp;"")="",1-1/86400,MOD(E54*1,1)+IF(AND(TRIM(D54&amp;"")&lt;&gt;"",MOD(E54*1,1)&lt;MOD(D54*1,1)),1,0)),""))</f>
        <v/>
      </c>
    </row>
    <row r="55" customFormat="false" ht="15" hidden="false" customHeight="false" outlineLevel="0" collapsed="false">
      <c r="A55" s="13"/>
      <c r="B55" s="14"/>
      <c r="C55" s="14"/>
      <c r="D55" s="15"/>
      <c r="E55" s="15"/>
      <c r="F55" s="16"/>
      <c r="G55" s="16"/>
      <c r="H55" s="14"/>
      <c r="I55" s="17" t="str">
        <f aca="false">IF(TRIM(B55&amp;"")="","",SUBSTITUTE(UPPER(TRIM(B55&amp;""))," ",""))</f>
        <v/>
      </c>
      <c r="J55" s="18" t="str">
        <f aca="false">IF(OR(A55="",I55=""),"",IFERROR(INT(A55*1)+IF(TRIM(D55&amp;"")="",0,MOD(D55*1,1)),""))</f>
        <v/>
      </c>
      <c r="K55" s="18" t="str">
        <f aca="false">IF(J55="","",IFERROR(INT(A55*1)+IF(TRIM(E55&amp;"")="",1-1/86400,MOD(E55*1,1)+IF(AND(TRIM(D55&amp;"")&lt;&gt;"",MOD(E55*1,1)&lt;MOD(D55*1,1)),1,0)),""))</f>
        <v/>
      </c>
    </row>
    <row r="56" customFormat="false" ht="15" hidden="false" customHeight="false" outlineLevel="0" collapsed="false">
      <c r="A56" s="13"/>
      <c r="B56" s="14"/>
      <c r="C56" s="14"/>
      <c r="D56" s="15"/>
      <c r="E56" s="15"/>
      <c r="F56" s="16"/>
      <c r="G56" s="16"/>
      <c r="H56" s="14"/>
      <c r="I56" s="17" t="str">
        <f aca="false">IF(TRIM(B56&amp;"")="","",SUBSTITUTE(UPPER(TRIM(B56&amp;""))," ",""))</f>
        <v/>
      </c>
      <c r="J56" s="18" t="str">
        <f aca="false">IF(OR(A56="",I56=""),"",IFERROR(INT(A56*1)+IF(TRIM(D56&amp;"")="",0,MOD(D56*1,1)),""))</f>
        <v/>
      </c>
      <c r="K56" s="18" t="str">
        <f aca="false">IF(J56="","",IFERROR(INT(A56*1)+IF(TRIM(E56&amp;"")="",1-1/86400,MOD(E56*1,1)+IF(AND(TRIM(D56&amp;"")&lt;&gt;"",MOD(E56*1,1)&lt;MOD(D56*1,1)),1,0)),""))</f>
        <v/>
      </c>
    </row>
    <row r="57" customFormat="false" ht="15" hidden="false" customHeight="false" outlineLevel="0" collapsed="false">
      <c r="A57" s="13"/>
      <c r="B57" s="14"/>
      <c r="C57" s="14"/>
      <c r="D57" s="15"/>
      <c r="E57" s="15"/>
      <c r="F57" s="16"/>
      <c r="G57" s="16"/>
      <c r="H57" s="14"/>
      <c r="I57" s="17" t="str">
        <f aca="false">IF(TRIM(B57&amp;"")="","",SUBSTITUTE(UPPER(TRIM(B57&amp;""))," ",""))</f>
        <v/>
      </c>
      <c r="J57" s="18" t="str">
        <f aca="false">IF(OR(A57="",I57=""),"",IFERROR(INT(A57*1)+IF(TRIM(D57&amp;"")="",0,MOD(D57*1,1)),""))</f>
        <v/>
      </c>
      <c r="K57" s="18" t="str">
        <f aca="false">IF(J57="","",IFERROR(INT(A57*1)+IF(TRIM(E57&amp;"")="",1-1/86400,MOD(E57*1,1)+IF(AND(TRIM(D57&amp;"")&lt;&gt;"",MOD(E57*1,1)&lt;MOD(D57*1,1)),1,0)),""))</f>
        <v/>
      </c>
    </row>
    <row r="58" customFormat="false" ht="15" hidden="false" customHeight="false" outlineLevel="0" collapsed="false">
      <c r="A58" s="13"/>
      <c r="B58" s="14"/>
      <c r="C58" s="14"/>
      <c r="D58" s="15"/>
      <c r="E58" s="15"/>
      <c r="F58" s="16"/>
      <c r="G58" s="16"/>
      <c r="H58" s="14"/>
      <c r="I58" s="17" t="str">
        <f aca="false">IF(TRIM(B58&amp;"")="","",SUBSTITUTE(UPPER(TRIM(B58&amp;""))," ",""))</f>
        <v/>
      </c>
      <c r="J58" s="18" t="str">
        <f aca="false">IF(OR(A58="",I58=""),"",IFERROR(INT(A58*1)+IF(TRIM(D58&amp;"")="",0,MOD(D58*1,1)),""))</f>
        <v/>
      </c>
      <c r="K58" s="18" t="str">
        <f aca="false">IF(J58="","",IFERROR(INT(A58*1)+IF(TRIM(E58&amp;"")="",1-1/86400,MOD(E58*1,1)+IF(AND(TRIM(D58&amp;"")&lt;&gt;"",MOD(E58*1,1)&lt;MOD(D58*1,1)),1,0)),""))</f>
        <v/>
      </c>
    </row>
    <row r="59" customFormat="false" ht="15" hidden="false" customHeight="false" outlineLevel="0" collapsed="false">
      <c r="A59" s="13"/>
      <c r="B59" s="14"/>
      <c r="C59" s="14"/>
      <c r="D59" s="15"/>
      <c r="E59" s="15"/>
      <c r="F59" s="16"/>
      <c r="G59" s="16"/>
      <c r="H59" s="14"/>
      <c r="I59" s="17" t="str">
        <f aca="false">IF(TRIM(B59&amp;"")="","",SUBSTITUTE(UPPER(TRIM(B59&amp;""))," ",""))</f>
        <v/>
      </c>
      <c r="J59" s="18" t="str">
        <f aca="false">IF(OR(A59="",I59=""),"",IFERROR(INT(A59*1)+IF(TRIM(D59&amp;"")="",0,MOD(D59*1,1)),""))</f>
        <v/>
      </c>
      <c r="K59" s="18" t="str">
        <f aca="false">IF(J59="","",IFERROR(INT(A59*1)+IF(TRIM(E59&amp;"")="",1-1/86400,MOD(E59*1,1)+IF(AND(TRIM(D59&amp;"")&lt;&gt;"",MOD(E59*1,1)&lt;MOD(D59*1,1)),1,0)),""))</f>
        <v/>
      </c>
    </row>
    <row r="60" customFormat="false" ht="15" hidden="false" customHeight="false" outlineLevel="0" collapsed="false">
      <c r="A60" s="13"/>
      <c r="B60" s="14"/>
      <c r="C60" s="14"/>
      <c r="D60" s="15"/>
      <c r="E60" s="15"/>
      <c r="F60" s="16"/>
      <c r="G60" s="16"/>
      <c r="H60" s="14"/>
      <c r="I60" s="17" t="str">
        <f aca="false">IF(TRIM(B60&amp;"")="","",SUBSTITUTE(UPPER(TRIM(B60&amp;""))," ",""))</f>
        <v/>
      </c>
      <c r="J60" s="18" t="str">
        <f aca="false">IF(OR(A60="",I60=""),"",IFERROR(INT(A60*1)+IF(TRIM(D60&amp;"")="",0,MOD(D60*1,1)),""))</f>
        <v/>
      </c>
      <c r="K60" s="18" t="str">
        <f aca="false">IF(J60="","",IFERROR(INT(A60*1)+IF(TRIM(E60&amp;"")="",1-1/86400,MOD(E60*1,1)+IF(AND(TRIM(D60&amp;"")&lt;&gt;"",MOD(E60*1,1)&lt;MOD(D60*1,1)),1,0)),""))</f>
        <v/>
      </c>
    </row>
    <row r="61" customFormat="false" ht="15" hidden="false" customHeight="false" outlineLevel="0" collapsed="false">
      <c r="A61" s="13"/>
      <c r="B61" s="14"/>
      <c r="C61" s="14"/>
      <c r="D61" s="15"/>
      <c r="E61" s="15"/>
      <c r="F61" s="16"/>
      <c r="G61" s="16"/>
      <c r="H61" s="14"/>
      <c r="I61" s="17" t="str">
        <f aca="false">IF(TRIM(B61&amp;"")="","",SUBSTITUTE(UPPER(TRIM(B61&amp;""))," ",""))</f>
        <v/>
      </c>
      <c r="J61" s="18" t="str">
        <f aca="false">IF(OR(A61="",I61=""),"",IFERROR(INT(A61*1)+IF(TRIM(D61&amp;"")="",0,MOD(D61*1,1)),""))</f>
        <v/>
      </c>
      <c r="K61" s="18" t="str">
        <f aca="false">IF(J61="","",IFERROR(INT(A61*1)+IF(TRIM(E61&amp;"")="",1-1/86400,MOD(E61*1,1)+IF(AND(TRIM(D61&amp;"")&lt;&gt;"",MOD(E61*1,1)&lt;MOD(D61*1,1)),1,0)),""))</f>
        <v/>
      </c>
    </row>
    <row r="62" customFormat="false" ht="15" hidden="false" customHeight="false" outlineLevel="0" collapsed="false">
      <c r="A62" s="13"/>
      <c r="B62" s="14"/>
      <c r="C62" s="14"/>
      <c r="D62" s="15"/>
      <c r="E62" s="15"/>
      <c r="F62" s="16"/>
      <c r="G62" s="16"/>
      <c r="H62" s="14"/>
      <c r="I62" s="17" t="str">
        <f aca="false">IF(TRIM(B62&amp;"")="","",SUBSTITUTE(UPPER(TRIM(B62&amp;""))," ",""))</f>
        <v/>
      </c>
      <c r="J62" s="18" t="str">
        <f aca="false">IF(OR(A62="",I62=""),"",IFERROR(INT(A62*1)+IF(TRIM(D62&amp;"")="",0,MOD(D62*1,1)),""))</f>
        <v/>
      </c>
      <c r="K62" s="18" t="str">
        <f aca="false">IF(J62="","",IFERROR(INT(A62*1)+IF(TRIM(E62&amp;"")="",1-1/86400,MOD(E62*1,1)+IF(AND(TRIM(D62&amp;"")&lt;&gt;"",MOD(E62*1,1)&lt;MOD(D62*1,1)),1,0)),""))</f>
        <v/>
      </c>
    </row>
    <row r="63" customFormat="false" ht="15" hidden="false" customHeight="false" outlineLevel="0" collapsed="false">
      <c r="A63" s="13"/>
      <c r="B63" s="14"/>
      <c r="C63" s="14"/>
      <c r="D63" s="15"/>
      <c r="E63" s="15"/>
      <c r="F63" s="16"/>
      <c r="G63" s="16"/>
      <c r="H63" s="14"/>
      <c r="I63" s="17" t="str">
        <f aca="false">IF(TRIM(B63&amp;"")="","",SUBSTITUTE(UPPER(TRIM(B63&amp;""))," ",""))</f>
        <v/>
      </c>
      <c r="J63" s="18" t="str">
        <f aca="false">IF(OR(A63="",I63=""),"",IFERROR(INT(A63*1)+IF(TRIM(D63&amp;"")="",0,MOD(D63*1,1)),""))</f>
        <v/>
      </c>
      <c r="K63" s="18" t="str">
        <f aca="false">IF(J63="","",IFERROR(INT(A63*1)+IF(TRIM(E63&amp;"")="",1-1/86400,MOD(E63*1,1)+IF(AND(TRIM(D63&amp;"")&lt;&gt;"",MOD(E63*1,1)&lt;MOD(D63*1,1)),1,0)),""))</f>
        <v/>
      </c>
    </row>
    <row r="64" customFormat="false" ht="15" hidden="false" customHeight="false" outlineLevel="0" collapsed="false">
      <c r="A64" s="13"/>
      <c r="B64" s="14"/>
      <c r="C64" s="14"/>
      <c r="D64" s="15"/>
      <c r="E64" s="15"/>
      <c r="F64" s="16"/>
      <c r="G64" s="16"/>
      <c r="H64" s="14"/>
      <c r="I64" s="17" t="str">
        <f aca="false">IF(TRIM(B64&amp;"")="","",SUBSTITUTE(UPPER(TRIM(B64&amp;""))," ",""))</f>
        <v/>
      </c>
      <c r="J64" s="18" t="str">
        <f aca="false">IF(OR(A64="",I64=""),"",IFERROR(INT(A64*1)+IF(TRIM(D64&amp;"")="",0,MOD(D64*1,1)),""))</f>
        <v/>
      </c>
      <c r="K64" s="18" t="str">
        <f aca="false">IF(J64="","",IFERROR(INT(A64*1)+IF(TRIM(E64&amp;"")="",1-1/86400,MOD(E64*1,1)+IF(AND(TRIM(D64&amp;"")&lt;&gt;"",MOD(E64*1,1)&lt;MOD(D64*1,1)),1,0)),""))</f>
        <v/>
      </c>
    </row>
    <row r="65" customFormat="false" ht="15" hidden="false" customHeight="false" outlineLevel="0" collapsed="false">
      <c r="A65" s="13"/>
      <c r="B65" s="14"/>
      <c r="C65" s="14"/>
      <c r="D65" s="15"/>
      <c r="E65" s="15"/>
      <c r="F65" s="16"/>
      <c r="G65" s="16"/>
      <c r="H65" s="14"/>
      <c r="I65" s="17" t="str">
        <f aca="false">IF(TRIM(B65&amp;"")="","",SUBSTITUTE(UPPER(TRIM(B65&amp;""))," ",""))</f>
        <v/>
      </c>
      <c r="J65" s="18" t="str">
        <f aca="false">IF(OR(A65="",I65=""),"",IFERROR(INT(A65*1)+IF(TRIM(D65&amp;"")="",0,MOD(D65*1,1)),""))</f>
        <v/>
      </c>
      <c r="K65" s="18" t="str">
        <f aca="false">IF(J65="","",IFERROR(INT(A65*1)+IF(TRIM(E65&amp;"")="",1-1/86400,MOD(E65*1,1)+IF(AND(TRIM(D65&amp;"")&lt;&gt;"",MOD(E65*1,1)&lt;MOD(D65*1,1)),1,0)),""))</f>
        <v/>
      </c>
    </row>
    <row r="66" customFormat="false" ht="15" hidden="false" customHeight="false" outlineLevel="0" collapsed="false">
      <c r="A66" s="13"/>
      <c r="B66" s="14"/>
      <c r="C66" s="14"/>
      <c r="D66" s="15"/>
      <c r="E66" s="15"/>
      <c r="F66" s="16"/>
      <c r="G66" s="16"/>
      <c r="H66" s="14"/>
      <c r="I66" s="17" t="str">
        <f aca="false">IF(TRIM(B66&amp;"")="","",SUBSTITUTE(UPPER(TRIM(B66&amp;""))," ",""))</f>
        <v/>
      </c>
      <c r="J66" s="18" t="str">
        <f aca="false">IF(OR(A66="",I66=""),"",IFERROR(INT(A66*1)+IF(TRIM(D66&amp;"")="",0,MOD(D66*1,1)),""))</f>
        <v/>
      </c>
      <c r="K66" s="18" t="str">
        <f aca="false">IF(J66="","",IFERROR(INT(A66*1)+IF(TRIM(E66&amp;"")="",1-1/86400,MOD(E66*1,1)+IF(AND(TRIM(D66&amp;"")&lt;&gt;"",MOD(E66*1,1)&lt;MOD(D66*1,1)),1,0)),""))</f>
        <v/>
      </c>
    </row>
    <row r="67" customFormat="false" ht="15" hidden="false" customHeight="false" outlineLevel="0" collapsed="false">
      <c r="A67" s="13"/>
      <c r="B67" s="14"/>
      <c r="C67" s="14"/>
      <c r="D67" s="15"/>
      <c r="E67" s="15"/>
      <c r="F67" s="16"/>
      <c r="G67" s="16"/>
      <c r="H67" s="14"/>
      <c r="I67" s="17" t="str">
        <f aca="false">IF(TRIM(B67&amp;"")="","",SUBSTITUTE(UPPER(TRIM(B67&amp;""))," ",""))</f>
        <v/>
      </c>
      <c r="J67" s="18" t="str">
        <f aca="false">IF(OR(A67="",I67=""),"",IFERROR(INT(A67*1)+IF(TRIM(D67&amp;"")="",0,MOD(D67*1,1)),""))</f>
        <v/>
      </c>
      <c r="K67" s="18" t="str">
        <f aca="false">IF(J67="","",IFERROR(INT(A67*1)+IF(TRIM(E67&amp;"")="",1-1/86400,MOD(E67*1,1)+IF(AND(TRIM(D67&amp;"")&lt;&gt;"",MOD(E67*1,1)&lt;MOD(D67*1,1)),1,0)),""))</f>
        <v/>
      </c>
    </row>
    <row r="68" customFormat="false" ht="15" hidden="false" customHeight="false" outlineLevel="0" collapsed="false">
      <c r="A68" s="13"/>
      <c r="B68" s="14"/>
      <c r="C68" s="14"/>
      <c r="D68" s="15"/>
      <c r="E68" s="15"/>
      <c r="F68" s="16"/>
      <c r="G68" s="16"/>
      <c r="H68" s="14"/>
      <c r="I68" s="17" t="str">
        <f aca="false">IF(TRIM(B68&amp;"")="","",SUBSTITUTE(UPPER(TRIM(B68&amp;""))," ",""))</f>
        <v/>
      </c>
      <c r="J68" s="18" t="str">
        <f aca="false">IF(OR(A68="",I68=""),"",IFERROR(INT(A68*1)+IF(TRIM(D68&amp;"")="",0,MOD(D68*1,1)),""))</f>
        <v/>
      </c>
      <c r="K68" s="18" t="str">
        <f aca="false">IF(J68="","",IFERROR(INT(A68*1)+IF(TRIM(E68&amp;"")="",1-1/86400,MOD(E68*1,1)+IF(AND(TRIM(D68&amp;"")&lt;&gt;"",MOD(E68*1,1)&lt;MOD(D68*1,1)),1,0)),""))</f>
        <v/>
      </c>
    </row>
    <row r="69" customFormat="false" ht="15" hidden="false" customHeight="false" outlineLevel="0" collapsed="false">
      <c r="A69" s="13"/>
      <c r="B69" s="14"/>
      <c r="C69" s="14"/>
      <c r="D69" s="15"/>
      <c r="E69" s="15"/>
      <c r="F69" s="16"/>
      <c r="G69" s="16"/>
      <c r="H69" s="14"/>
      <c r="I69" s="17" t="str">
        <f aca="false">IF(TRIM(B69&amp;"")="","",SUBSTITUTE(UPPER(TRIM(B69&amp;""))," ",""))</f>
        <v/>
      </c>
      <c r="J69" s="18" t="str">
        <f aca="false">IF(OR(A69="",I69=""),"",IFERROR(INT(A69*1)+IF(TRIM(D69&amp;"")="",0,MOD(D69*1,1)),""))</f>
        <v/>
      </c>
      <c r="K69" s="18" t="str">
        <f aca="false">IF(J69="","",IFERROR(INT(A69*1)+IF(TRIM(E69&amp;"")="",1-1/86400,MOD(E69*1,1)+IF(AND(TRIM(D69&amp;"")&lt;&gt;"",MOD(E69*1,1)&lt;MOD(D69*1,1)),1,0)),""))</f>
        <v/>
      </c>
    </row>
    <row r="70" customFormat="false" ht="15" hidden="false" customHeight="false" outlineLevel="0" collapsed="false">
      <c r="A70" s="13"/>
      <c r="B70" s="14"/>
      <c r="C70" s="14"/>
      <c r="D70" s="15"/>
      <c r="E70" s="15"/>
      <c r="F70" s="16"/>
      <c r="G70" s="16"/>
      <c r="H70" s="14"/>
      <c r="I70" s="17" t="str">
        <f aca="false">IF(TRIM(B70&amp;"")="","",SUBSTITUTE(UPPER(TRIM(B70&amp;""))," ",""))</f>
        <v/>
      </c>
      <c r="J70" s="18" t="str">
        <f aca="false">IF(OR(A70="",I70=""),"",IFERROR(INT(A70*1)+IF(TRIM(D70&amp;"")="",0,MOD(D70*1,1)),""))</f>
        <v/>
      </c>
      <c r="K70" s="18" t="str">
        <f aca="false">IF(J70="","",IFERROR(INT(A70*1)+IF(TRIM(E70&amp;"")="",1-1/86400,MOD(E70*1,1)+IF(AND(TRIM(D70&amp;"")&lt;&gt;"",MOD(E70*1,1)&lt;MOD(D70*1,1)),1,0)),""))</f>
        <v/>
      </c>
    </row>
    <row r="71" customFormat="false" ht="15" hidden="false" customHeight="false" outlineLevel="0" collapsed="false">
      <c r="A71" s="13"/>
      <c r="B71" s="14"/>
      <c r="C71" s="14"/>
      <c r="D71" s="15"/>
      <c r="E71" s="15"/>
      <c r="F71" s="16"/>
      <c r="G71" s="16"/>
      <c r="H71" s="14"/>
      <c r="I71" s="17" t="str">
        <f aca="false">IF(TRIM(B71&amp;"")="","",SUBSTITUTE(UPPER(TRIM(B71&amp;""))," ",""))</f>
        <v/>
      </c>
      <c r="J71" s="18" t="str">
        <f aca="false">IF(OR(A71="",I71=""),"",IFERROR(INT(A71*1)+IF(TRIM(D71&amp;"")="",0,MOD(D71*1,1)),""))</f>
        <v/>
      </c>
      <c r="K71" s="18" t="str">
        <f aca="false">IF(J71="","",IFERROR(INT(A71*1)+IF(TRIM(E71&amp;"")="",1-1/86400,MOD(E71*1,1)+IF(AND(TRIM(D71&amp;"")&lt;&gt;"",MOD(E71*1,1)&lt;MOD(D71*1,1)),1,0)),""))</f>
        <v/>
      </c>
    </row>
    <row r="72" customFormat="false" ht="15" hidden="false" customHeight="false" outlineLevel="0" collapsed="false">
      <c r="A72" s="13"/>
      <c r="B72" s="14"/>
      <c r="C72" s="14"/>
      <c r="D72" s="15"/>
      <c r="E72" s="15"/>
      <c r="F72" s="16"/>
      <c r="G72" s="16"/>
      <c r="H72" s="14"/>
      <c r="I72" s="17" t="str">
        <f aca="false">IF(TRIM(B72&amp;"")="","",SUBSTITUTE(UPPER(TRIM(B72&amp;""))," ",""))</f>
        <v/>
      </c>
      <c r="J72" s="18" t="str">
        <f aca="false">IF(OR(A72="",I72=""),"",IFERROR(INT(A72*1)+IF(TRIM(D72&amp;"")="",0,MOD(D72*1,1)),""))</f>
        <v/>
      </c>
      <c r="K72" s="18" t="str">
        <f aca="false">IF(J72="","",IFERROR(INT(A72*1)+IF(TRIM(E72&amp;"")="",1-1/86400,MOD(E72*1,1)+IF(AND(TRIM(D72&amp;"")&lt;&gt;"",MOD(E72*1,1)&lt;MOD(D72*1,1)),1,0)),""))</f>
        <v/>
      </c>
    </row>
    <row r="73" customFormat="false" ht="15" hidden="false" customHeight="false" outlineLevel="0" collapsed="false">
      <c r="A73" s="13"/>
      <c r="B73" s="14"/>
      <c r="C73" s="14"/>
      <c r="D73" s="15"/>
      <c r="E73" s="15"/>
      <c r="F73" s="16"/>
      <c r="G73" s="16"/>
      <c r="H73" s="14"/>
      <c r="I73" s="17" t="str">
        <f aca="false">IF(TRIM(B73&amp;"")="","",SUBSTITUTE(UPPER(TRIM(B73&amp;""))," ",""))</f>
        <v/>
      </c>
      <c r="J73" s="18" t="str">
        <f aca="false">IF(OR(A73="",I73=""),"",IFERROR(INT(A73*1)+IF(TRIM(D73&amp;"")="",0,MOD(D73*1,1)),""))</f>
        <v/>
      </c>
      <c r="K73" s="18" t="str">
        <f aca="false">IF(J73="","",IFERROR(INT(A73*1)+IF(TRIM(E73&amp;"")="",1-1/86400,MOD(E73*1,1)+IF(AND(TRIM(D73&amp;"")&lt;&gt;"",MOD(E73*1,1)&lt;MOD(D73*1,1)),1,0)),""))</f>
        <v/>
      </c>
    </row>
    <row r="74" customFormat="false" ht="15" hidden="false" customHeight="false" outlineLevel="0" collapsed="false">
      <c r="A74" s="13"/>
      <c r="B74" s="14"/>
      <c r="C74" s="14"/>
      <c r="D74" s="15"/>
      <c r="E74" s="15"/>
      <c r="F74" s="16"/>
      <c r="G74" s="16"/>
      <c r="H74" s="14"/>
      <c r="I74" s="17" t="str">
        <f aca="false">IF(TRIM(B74&amp;"")="","",SUBSTITUTE(UPPER(TRIM(B74&amp;""))," ",""))</f>
        <v/>
      </c>
      <c r="J74" s="18" t="str">
        <f aca="false">IF(OR(A74="",I74=""),"",IFERROR(INT(A74*1)+IF(TRIM(D74&amp;"")="",0,MOD(D74*1,1)),""))</f>
        <v/>
      </c>
      <c r="K74" s="18" t="str">
        <f aca="false">IF(J74="","",IFERROR(INT(A74*1)+IF(TRIM(E74&amp;"")="",1-1/86400,MOD(E74*1,1)+IF(AND(TRIM(D74&amp;"")&lt;&gt;"",MOD(E74*1,1)&lt;MOD(D74*1,1)),1,0)),""))</f>
        <v/>
      </c>
    </row>
    <row r="75" customFormat="false" ht="15" hidden="false" customHeight="false" outlineLevel="0" collapsed="false">
      <c r="A75" s="13"/>
      <c r="B75" s="14"/>
      <c r="C75" s="14"/>
      <c r="D75" s="15"/>
      <c r="E75" s="15"/>
      <c r="F75" s="16"/>
      <c r="G75" s="16"/>
      <c r="H75" s="14"/>
      <c r="I75" s="17" t="str">
        <f aca="false">IF(TRIM(B75&amp;"")="","",SUBSTITUTE(UPPER(TRIM(B75&amp;""))," ",""))</f>
        <v/>
      </c>
      <c r="J75" s="18" t="str">
        <f aca="false">IF(OR(A75="",I75=""),"",IFERROR(INT(A75*1)+IF(TRIM(D75&amp;"")="",0,MOD(D75*1,1)),""))</f>
        <v/>
      </c>
      <c r="K75" s="18" t="str">
        <f aca="false">IF(J75="","",IFERROR(INT(A75*1)+IF(TRIM(E75&amp;"")="",1-1/86400,MOD(E75*1,1)+IF(AND(TRIM(D75&amp;"")&lt;&gt;"",MOD(E75*1,1)&lt;MOD(D75*1,1)),1,0)),""))</f>
        <v/>
      </c>
    </row>
    <row r="76" customFormat="false" ht="15" hidden="false" customHeight="false" outlineLevel="0" collapsed="false">
      <c r="A76" s="13"/>
      <c r="B76" s="14"/>
      <c r="C76" s="14"/>
      <c r="D76" s="15"/>
      <c r="E76" s="15"/>
      <c r="F76" s="16"/>
      <c r="G76" s="16"/>
      <c r="H76" s="14"/>
      <c r="I76" s="17" t="str">
        <f aca="false">IF(TRIM(B76&amp;"")="","",SUBSTITUTE(UPPER(TRIM(B76&amp;""))," ",""))</f>
        <v/>
      </c>
      <c r="J76" s="18" t="str">
        <f aca="false">IF(OR(A76="",I76=""),"",IFERROR(INT(A76*1)+IF(TRIM(D76&amp;"")="",0,MOD(D76*1,1)),""))</f>
        <v/>
      </c>
      <c r="K76" s="18" t="str">
        <f aca="false">IF(J76="","",IFERROR(INT(A76*1)+IF(TRIM(E76&amp;"")="",1-1/86400,MOD(E76*1,1)+IF(AND(TRIM(D76&amp;"")&lt;&gt;"",MOD(E76*1,1)&lt;MOD(D76*1,1)),1,0)),""))</f>
        <v/>
      </c>
    </row>
    <row r="77" customFormat="false" ht="15" hidden="false" customHeight="false" outlineLevel="0" collapsed="false">
      <c r="A77" s="13"/>
      <c r="B77" s="14"/>
      <c r="C77" s="14"/>
      <c r="D77" s="15"/>
      <c r="E77" s="15"/>
      <c r="F77" s="16"/>
      <c r="G77" s="16"/>
      <c r="H77" s="14"/>
      <c r="I77" s="17" t="str">
        <f aca="false">IF(TRIM(B77&amp;"")="","",SUBSTITUTE(UPPER(TRIM(B77&amp;""))," ",""))</f>
        <v/>
      </c>
      <c r="J77" s="18" t="str">
        <f aca="false">IF(OR(A77="",I77=""),"",IFERROR(INT(A77*1)+IF(TRIM(D77&amp;"")="",0,MOD(D77*1,1)),""))</f>
        <v/>
      </c>
      <c r="K77" s="18" t="str">
        <f aca="false">IF(J77="","",IFERROR(INT(A77*1)+IF(TRIM(E77&amp;"")="",1-1/86400,MOD(E77*1,1)+IF(AND(TRIM(D77&amp;"")&lt;&gt;"",MOD(E77*1,1)&lt;MOD(D77*1,1)),1,0)),""))</f>
        <v/>
      </c>
    </row>
    <row r="78" customFormat="false" ht="15" hidden="false" customHeight="false" outlineLevel="0" collapsed="false">
      <c r="A78" s="13"/>
      <c r="B78" s="14"/>
      <c r="C78" s="14"/>
      <c r="D78" s="15"/>
      <c r="E78" s="15"/>
      <c r="F78" s="16"/>
      <c r="G78" s="16"/>
      <c r="H78" s="14"/>
      <c r="I78" s="17" t="str">
        <f aca="false">IF(TRIM(B78&amp;"")="","",SUBSTITUTE(UPPER(TRIM(B78&amp;""))," ",""))</f>
        <v/>
      </c>
      <c r="J78" s="18" t="str">
        <f aca="false">IF(OR(A78="",I78=""),"",IFERROR(INT(A78*1)+IF(TRIM(D78&amp;"")="",0,MOD(D78*1,1)),""))</f>
        <v/>
      </c>
      <c r="K78" s="18" t="str">
        <f aca="false">IF(J78="","",IFERROR(INT(A78*1)+IF(TRIM(E78&amp;"")="",1-1/86400,MOD(E78*1,1)+IF(AND(TRIM(D78&amp;"")&lt;&gt;"",MOD(E78*1,1)&lt;MOD(D78*1,1)),1,0)),""))</f>
        <v/>
      </c>
    </row>
    <row r="79" customFormat="false" ht="15" hidden="false" customHeight="false" outlineLevel="0" collapsed="false">
      <c r="A79" s="13"/>
      <c r="B79" s="14"/>
      <c r="C79" s="14"/>
      <c r="D79" s="15"/>
      <c r="E79" s="15"/>
      <c r="F79" s="16"/>
      <c r="G79" s="16"/>
      <c r="H79" s="14"/>
      <c r="I79" s="17" t="str">
        <f aca="false">IF(TRIM(B79&amp;"")="","",SUBSTITUTE(UPPER(TRIM(B79&amp;""))," ",""))</f>
        <v/>
      </c>
      <c r="J79" s="18" t="str">
        <f aca="false">IF(OR(A79="",I79=""),"",IFERROR(INT(A79*1)+IF(TRIM(D79&amp;"")="",0,MOD(D79*1,1)),""))</f>
        <v/>
      </c>
      <c r="K79" s="18" t="str">
        <f aca="false">IF(J79="","",IFERROR(INT(A79*1)+IF(TRIM(E79&amp;"")="",1-1/86400,MOD(E79*1,1)+IF(AND(TRIM(D79&amp;"")&lt;&gt;"",MOD(E79*1,1)&lt;MOD(D79*1,1)),1,0)),""))</f>
        <v/>
      </c>
    </row>
    <row r="80" customFormat="false" ht="15" hidden="false" customHeight="false" outlineLevel="0" collapsed="false">
      <c r="A80" s="13"/>
      <c r="B80" s="14"/>
      <c r="C80" s="14"/>
      <c r="D80" s="15"/>
      <c r="E80" s="15"/>
      <c r="F80" s="16"/>
      <c r="G80" s="16"/>
      <c r="H80" s="14"/>
      <c r="I80" s="17" t="str">
        <f aca="false">IF(TRIM(B80&amp;"")="","",SUBSTITUTE(UPPER(TRIM(B80&amp;""))," ",""))</f>
        <v/>
      </c>
      <c r="J80" s="18" t="str">
        <f aca="false">IF(OR(A80="",I80=""),"",IFERROR(INT(A80*1)+IF(TRIM(D80&amp;"")="",0,MOD(D80*1,1)),""))</f>
        <v/>
      </c>
      <c r="K80" s="18" t="str">
        <f aca="false">IF(J80="","",IFERROR(INT(A80*1)+IF(TRIM(E80&amp;"")="",1-1/86400,MOD(E80*1,1)+IF(AND(TRIM(D80&amp;"")&lt;&gt;"",MOD(E80*1,1)&lt;MOD(D80*1,1)),1,0)),""))</f>
        <v/>
      </c>
    </row>
    <row r="81" customFormat="false" ht="15" hidden="false" customHeight="false" outlineLevel="0" collapsed="false">
      <c r="A81" s="13"/>
      <c r="B81" s="14"/>
      <c r="C81" s="14"/>
      <c r="D81" s="15"/>
      <c r="E81" s="15"/>
      <c r="F81" s="16"/>
      <c r="G81" s="16"/>
      <c r="H81" s="14"/>
      <c r="I81" s="17" t="str">
        <f aca="false">IF(TRIM(B81&amp;"")="","",SUBSTITUTE(UPPER(TRIM(B81&amp;""))," ",""))</f>
        <v/>
      </c>
      <c r="J81" s="18" t="str">
        <f aca="false">IF(OR(A81="",I81=""),"",IFERROR(INT(A81*1)+IF(TRIM(D81&amp;"")="",0,MOD(D81*1,1)),""))</f>
        <v/>
      </c>
      <c r="K81" s="18" t="str">
        <f aca="false">IF(J81="","",IFERROR(INT(A81*1)+IF(TRIM(E81&amp;"")="",1-1/86400,MOD(E81*1,1)+IF(AND(TRIM(D81&amp;"")&lt;&gt;"",MOD(E81*1,1)&lt;MOD(D81*1,1)),1,0)),""))</f>
        <v/>
      </c>
    </row>
    <row r="82" customFormat="false" ht="15" hidden="false" customHeight="false" outlineLevel="0" collapsed="false">
      <c r="A82" s="13"/>
      <c r="B82" s="14"/>
      <c r="C82" s="14"/>
      <c r="D82" s="15"/>
      <c r="E82" s="15"/>
      <c r="F82" s="16"/>
      <c r="G82" s="16"/>
      <c r="H82" s="14"/>
      <c r="I82" s="17" t="str">
        <f aca="false">IF(TRIM(B82&amp;"")="","",SUBSTITUTE(UPPER(TRIM(B82&amp;""))," ",""))</f>
        <v/>
      </c>
      <c r="J82" s="18" t="str">
        <f aca="false">IF(OR(A82="",I82=""),"",IFERROR(INT(A82*1)+IF(TRIM(D82&amp;"")="",0,MOD(D82*1,1)),""))</f>
        <v/>
      </c>
      <c r="K82" s="18" t="str">
        <f aca="false">IF(J82="","",IFERROR(INT(A82*1)+IF(TRIM(E82&amp;"")="",1-1/86400,MOD(E82*1,1)+IF(AND(TRIM(D82&amp;"")&lt;&gt;"",MOD(E82*1,1)&lt;MOD(D82*1,1)),1,0)),""))</f>
        <v/>
      </c>
    </row>
    <row r="83" customFormat="false" ht="15" hidden="false" customHeight="false" outlineLevel="0" collapsed="false">
      <c r="A83" s="13"/>
      <c r="B83" s="14"/>
      <c r="C83" s="14"/>
      <c r="D83" s="15"/>
      <c r="E83" s="15"/>
      <c r="F83" s="16"/>
      <c r="G83" s="16"/>
      <c r="H83" s="14"/>
      <c r="I83" s="17" t="str">
        <f aca="false">IF(TRIM(B83&amp;"")="","",SUBSTITUTE(UPPER(TRIM(B83&amp;""))," ",""))</f>
        <v/>
      </c>
      <c r="J83" s="18" t="str">
        <f aca="false">IF(OR(A83="",I83=""),"",IFERROR(INT(A83*1)+IF(TRIM(D83&amp;"")="",0,MOD(D83*1,1)),""))</f>
        <v/>
      </c>
      <c r="K83" s="18" t="str">
        <f aca="false">IF(J83="","",IFERROR(INT(A83*1)+IF(TRIM(E83&amp;"")="",1-1/86400,MOD(E83*1,1)+IF(AND(TRIM(D83&amp;"")&lt;&gt;"",MOD(E83*1,1)&lt;MOD(D83*1,1)),1,0)),""))</f>
        <v/>
      </c>
    </row>
    <row r="84" customFormat="false" ht="15" hidden="false" customHeight="false" outlineLevel="0" collapsed="false">
      <c r="A84" s="13"/>
      <c r="B84" s="14"/>
      <c r="C84" s="14"/>
      <c r="D84" s="15"/>
      <c r="E84" s="15"/>
      <c r="F84" s="16"/>
      <c r="G84" s="16"/>
      <c r="H84" s="14"/>
      <c r="I84" s="17" t="str">
        <f aca="false">IF(TRIM(B84&amp;"")="","",SUBSTITUTE(UPPER(TRIM(B84&amp;""))," ",""))</f>
        <v/>
      </c>
      <c r="J84" s="18" t="str">
        <f aca="false">IF(OR(A84="",I84=""),"",IFERROR(INT(A84*1)+IF(TRIM(D84&amp;"")="",0,MOD(D84*1,1)),""))</f>
        <v/>
      </c>
      <c r="K84" s="18" t="str">
        <f aca="false">IF(J84="","",IFERROR(INT(A84*1)+IF(TRIM(E84&amp;"")="",1-1/86400,MOD(E84*1,1)+IF(AND(TRIM(D84&amp;"")&lt;&gt;"",MOD(E84*1,1)&lt;MOD(D84*1,1)),1,0)),""))</f>
        <v/>
      </c>
    </row>
    <row r="85" customFormat="false" ht="15" hidden="false" customHeight="false" outlineLevel="0" collapsed="false">
      <c r="A85" s="13"/>
      <c r="B85" s="14"/>
      <c r="C85" s="14"/>
      <c r="D85" s="15"/>
      <c r="E85" s="15"/>
      <c r="F85" s="16"/>
      <c r="G85" s="16"/>
      <c r="H85" s="14"/>
      <c r="I85" s="17" t="str">
        <f aca="false">IF(TRIM(B85&amp;"")="","",SUBSTITUTE(UPPER(TRIM(B85&amp;""))," ",""))</f>
        <v/>
      </c>
      <c r="J85" s="18" t="str">
        <f aca="false">IF(OR(A85="",I85=""),"",IFERROR(INT(A85*1)+IF(TRIM(D85&amp;"")="",0,MOD(D85*1,1)),""))</f>
        <v/>
      </c>
      <c r="K85" s="18" t="str">
        <f aca="false">IF(J85="","",IFERROR(INT(A85*1)+IF(TRIM(E85&amp;"")="",1-1/86400,MOD(E85*1,1)+IF(AND(TRIM(D85&amp;"")&lt;&gt;"",MOD(E85*1,1)&lt;MOD(D85*1,1)),1,0)),""))</f>
        <v/>
      </c>
    </row>
    <row r="86" customFormat="false" ht="15" hidden="false" customHeight="false" outlineLevel="0" collapsed="false">
      <c r="A86" s="13"/>
      <c r="B86" s="14"/>
      <c r="C86" s="14"/>
      <c r="D86" s="15"/>
      <c r="E86" s="15"/>
      <c r="F86" s="16"/>
      <c r="G86" s="16"/>
      <c r="H86" s="14"/>
      <c r="I86" s="17" t="str">
        <f aca="false">IF(TRIM(B86&amp;"")="","",SUBSTITUTE(UPPER(TRIM(B86&amp;""))," ",""))</f>
        <v/>
      </c>
      <c r="J86" s="18" t="str">
        <f aca="false">IF(OR(A86="",I86=""),"",IFERROR(INT(A86*1)+IF(TRIM(D86&amp;"")="",0,MOD(D86*1,1)),""))</f>
        <v/>
      </c>
      <c r="K86" s="18" t="str">
        <f aca="false">IF(J86="","",IFERROR(INT(A86*1)+IF(TRIM(E86&amp;"")="",1-1/86400,MOD(E86*1,1)+IF(AND(TRIM(D86&amp;"")&lt;&gt;"",MOD(E86*1,1)&lt;MOD(D86*1,1)),1,0)),""))</f>
        <v/>
      </c>
    </row>
    <row r="87" customFormat="false" ht="15" hidden="false" customHeight="false" outlineLevel="0" collapsed="false">
      <c r="A87" s="13"/>
      <c r="B87" s="14"/>
      <c r="C87" s="14"/>
      <c r="D87" s="15"/>
      <c r="E87" s="15"/>
      <c r="F87" s="16"/>
      <c r="G87" s="16"/>
      <c r="H87" s="14"/>
      <c r="I87" s="17" t="str">
        <f aca="false">IF(TRIM(B87&amp;"")="","",SUBSTITUTE(UPPER(TRIM(B87&amp;""))," ",""))</f>
        <v/>
      </c>
      <c r="J87" s="18" t="str">
        <f aca="false">IF(OR(A87="",I87=""),"",IFERROR(INT(A87*1)+IF(TRIM(D87&amp;"")="",0,MOD(D87*1,1)),""))</f>
        <v/>
      </c>
      <c r="K87" s="18" t="str">
        <f aca="false">IF(J87="","",IFERROR(INT(A87*1)+IF(TRIM(E87&amp;"")="",1-1/86400,MOD(E87*1,1)+IF(AND(TRIM(D87&amp;"")&lt;&gt;"",MOD(E87*1,1)&lt;MOD(D87*1,1)),1,0)),""))</f>
        <v/>
      </c>
    </row>
    <row r="88" customFormat="false" ht="15" hidden="false" customHeight="false" outlineLevel="0" collapsed="false">
      <c r="A88" s="13"/>
      <c r="B88" s="14"/>
      <c r="C88" s="14"/>
      <c r="D88" s="15"/>
      <c r="E88" s="15"/>
      <c r="F88" s="16"/>
      <c r="G88" s="16"/>
      <c r="H88" s="14"/>
      <c r="I88" s="17" t="str">
        <f aca="false">IF(TRIM(B88&amp;"")="","",SUBSTITUTE(UPPER(TRIM(B88&amp;""))," ",""))</f>
        <v/>
      </c>
      <c r="J88" s="18" t="str">
        <f aca="false">IF(OR(A88="",I88=""),"",IFERROR(INT(A88*1)+IF(TRIM(D88&amp;"")="",0,MOD(D88*1,1)),""))</f>
        <v/>
      </c>
      <c r="K88" s="18" t="str">
        <f aca="false">IF(J88="","",IFERROR(INT(A88*1)+IF(TRIM(E88&amp;"")="",1-1/86400,MOD(E88*1,1)+IF(AND(TRIM(D88&amp;"")&lt;&gt;"",MOD(E88*1,1)&lt;MOD(D88*1,1)),1,0)),""))</f>
        <v/>
      </c>
    </row>
    <row r="89" customFormat="false" ht="15" hidden="false" customHeight="false" outlineLevel="0" collapsed="false">
      <c r="A89" s="13"/>
      <c r="B89" s="14"/>
      <c r="C89" s="14"/>
      <c r="D89" s="15"/>
      <c r="E89" s="15"/>
      <c r="F89" s="16"/>
      <c r="G89" s="16"/>
      <c r="H89" s="14"/>
      <c r="I89" s="17" t="str">
        <f aca="false">IF(TRIM(B89&amp;"")="","",SUBSTITUTE(UPPER(TRIM(B89&amp;""))," ",""))</f>
        <v/>
      </c>
      <c r="J89" s="18" t="str">
        <f aca="false">IF(OR(A89="",I89=""),"",IFERROR(INT(A89*1)+IF(TRIM(D89&amp;"")="",0,MOD(D89*1,1)),""))</f>
        <v/>
      </c>
      <c r="K89" s="18" t="str">
        <f aca="false">IF(J89="","",IFERROR(INT(A89*1)+IF(TRIM(E89&amp;"")="",1-1/86400,MOD(E89*1,1)+IF(AND(TRIM(D89&amp;"")&lt;&gt;"",MOD(E89*1,1)&lt;MOD(D89*1,1)),1,0)),""))</f>
        <v/>
      </c>
    </row>
    <row r="90" customFormat="false" ht="15" hidden="false" customHeight="false" outlineLevel="0" collapsed="false">
      <c r="A90" s="13"/>
      <c r="B90" s="14"/>
      <c r="C90" s="14"/>
      <c r="D90" s="15"/>
      <c r="E90" s="15"/>
      <c r="F90" s="16"/>
      <c r="G90" s="16"/>
      <c r="H90" s="14"/>
      <c r="I90" s="17" t="str">
        <f aca="false">IF(TRIM(B90&amp;"")="","",SUBSTITUTE(UPPER(TRIM(B90&amp;""))," ",""))</f>
        <v/>
      </c>
      <c r="J90" s="18" t="str">
        <f aca="false">IF(OR(A90="",I90=""),"",IFERROR(INT(A90*1)+IF(TRIM(D90&amp;"")="",0,MOD(D90*1,1)),""))</f>
        <v/>
      </c>
      <c r="K90" s="18" t="str">
        <f aca="false">IF(J90="","",IFERROR(INT(A90*1)+IF(TRIM(E90&amp;"")="",1-1/86400,MOD(E90*1,1)+IF(AND(TRIM(D90&amp;"")&lt;&gt;"",MOD(E90*1,1)&lt;MOD(D90*1,1)),1,0)),""))</f>
        <v/>
      </c>
    </row>
    <row r="91" customFormat="false" ht="15" hidden="false" customHeight="false" outlineLevel="0" collapsed="false">
      <c r="A91" s="13"/>
      <c r="B91" s="14"/>
      <c r="C91" s="14"/>
      <c r="D91" s="15"/>
      <c r="E91" s="15"/>
      <c r="F91" s="16"/>
      <c r="G91" s="16"/>
      <c r="H91" s="14"/>
      <c r="I91" s="17" t="str">
        <f aca="false">IF(TRIM(B91&amp;"")="","",SUBSTITUTE(UPPER(TRIM(B91&amp;""))," ",""))</f>
        <v/>
      </c>
      <c r="J91" s="18" t="str">
        <f aca="false">IF(OR(A91="",I91=""),"",IFERROR(INT(A91*1)+IF(TRIM(D91&amp;"")="",0,MOD(D91*1,1)),""))</f>
        <v/>
      </c>
      <c r="K91" s="18" t="str">
        <f aca="false">IF(J91="","",IFERROR(INT(A91*1)+IF(TRIM(E91&amp;"")="",1-1/86400,MOD(E91*1,1)+IF(AND(TRIM(D91&amp;"")&lt;&gt;"",MOD(E91*1,1)&lt;MOD(D91*1,1)),1,0)),""))</f>
        <v/>
      </c>
    </row>
    <row r="92" customFormat="false" ht="15" hidden="false" customHeight="false" outlineLevel="0" collapsed="false">
      <c r="A92" s="13"/>
      <c r="B92" s="14"/>
      <c r="C92" s="14"/>
      <c r="D92" s="15"/>
      <c r="E92" s="15"/>
      <c r="F92" s="16"/>
      <c r="G92" s="16"/>
      <c r="H92" s="14"/>
      <c r="I92" s="17" t="str">
        <f aca="false">IF(TRIM(B92&amp;"")="","",SUBSTITUTE(UPPER(TRIM(B92&amp;""))," ",""))</f>
        <v/>
      </c>
      <c r="J92" s="18" t="str">
        <f aca="false">IF(OR(A92="",I92=""),"",IFERROR(INT(A92*1)+IF(TRIM(D92&amp;"")="",0,MOD(D92*1,1)),""))</f>
        <v/>
      </c>
      <c r="K92" s="18" t="str">
        <f aca="false">IF(J92="","",IFERROR(INT(A92*1)+IF(TRIM(E92&amp;"")="",1-1/86400,MOD(E92*1,1)+IF(AND(TRIM(D92&amp;"")&lt;&gt;"",MOD(E92*1,1)&lt;MOD(D92*1,1)),1,0)),""))</f>
        <v/>
      </c>
    </row>
    <row r="93" customFormat="false" ht="15" hidden="false" customHeight="false" outlineLevel="0" collapsed="false">
      <c r="A93" s="13"/>
      <c r="B93" s="14"/>
      <c r="C93" s="14"/>
      <c r="D93" s="15"/>
      <c r="E93" s="15"/>
      <c r="F93" s="16"/>
      <c r="G93" s="16"/>
      <c r="H93" s="14"/>
      <c r="I93" s="17" t="str">
        <f aca="false">IF(TRIM(B93&amp;"")="","",SUBSTITUTE(UPPER(TRIM(B93&amp;""))," ",""))</f>
        <v/>
      </c>
      <c r="J93" s="18" t="str">
        <f aca="false">IF(OR(A93="",I93=""),"",IFERROR(INT(A93*1)+IF(TRIM(D93&amp;"")="",0,MOD(D93*1,1)),""))</f>
        <v/>
      </c>
      <c r="K93" s="18" t="str">
        <f aca="false">IF(J93="","",IFERROR(INT(A93*1)+IF(TRIM(E93&amp;"")="",1-1/86400,MOD(E93*1,1)+IF(AND(TRIM(D93&amp;"")&lt;&gt;"",MOD(E93*1,1)&lt;MOD(D93*1,1)),1,0)),""))</f>
        <v/>
      </c>
    </row>
    <row r="94" customFormat="false" ht="15" hidden="false" customHeight="false" outlineLevel="0" collapsed="false">
      <c r="A94" s="13"/>
      <c r="B94" s="14"/>
      <c r="C94" s="14"/>
      <c r="D94" s="15"/>
      <c r="E94" s="15"/>
      <c r="F94" s="16"/>
      <c r="G94" s="16"/>
      <c r="H94" s="14"/>
      <c r="I94" s="17" t="str">
        <f aca="false">IF(TRIM(B94&amp;"")="","",SUBSTITUTE(UPPER(TRIM(B94&amp;""))," ",""))</f>
        <v/>
      </c>
      <c r="J94" s="18" t="str">
        <f aca="false">IF(OR(A94="",I94=""),"",IFERROR(INT(A94*1)+IF(TRIM(D94&amp;"")="",0,MOD(D94*1,1)),""))</f>
        <v/>
      </c>
      <c r="K94" s="18" t="str">
        <f aca="false">IF(J94="","",IFERROR(INT(A94*1)+IF(TRIM(E94&amp;"")="",1-1/86400,MOD(E94*1,1)+IF(AND(TRIM(D94&amp;"")&lt;&gt;"",MOD(E94*1,1)&lt;MOD(D94*1,1)),1,0)),""))</f>
        <v/>
      </c>
    </row>
    <row r="95" customFormat="false" ht="15" hidden="false" customHeight="false" outlineLevel="0" collapsed="false">
      <c r="A95" s="13"/>
      <c r="B95" s="14"/>
      <c r="C95" s="14"/>
      <c r="D95" s="15"/>
      <c r="E95" s="15"/>
      <c r="F95" s="16"/>
      <c r="G95" s="16"/>
      <c r="H95" s="14"/>
      <c r="I95" s="17" t="str">
        <f aca="false">IF(TRIM(B95&amp;"")="","",SUBSTITUTE(UPPER(TRIM(B95&amp;""))," ",""))</f>
        <v/>
      </c>
      <c r="J95" s="18" t="str">
        <f aca="false">IF(OR(A95="",I95=""),"",IFERROR(INT(A95*1)+IF(TRIM(D95&amp;"")="",0,MOD(D95*1,1)),""))</f>
        <v/>
      </c>
      <c r="K95" s="18" t="str">
        <f aca="false">IF(J95="","",IFERROR(INT(A95*1)+IF(TRIM(E95&amp;"")="",1-1/86400,MOD(E95*1,1)+IF(AND(TRIM(D95&amp;"")&lt;&gt;"",MOD(E95*1,1)&lt;MOD(D95*1,1)),1,0)),""))</f>
        <v/>
      </c>
    </row>
    <row r="96" customFormat="false" ht="15" hidden="false" customHeight="false" outlineLevel="0" collapsed="false">
      <c r="A96" s="13"/>
      <c r="B96" s="14"/>
      <c r="C96" s="14"/>
      <c r="D96" s="15"/>
      <c r="E96" s="15"/>
      <c r="F96" s="16"/>
      <c r="G96" s="16"/>
      <c r="H96" s="14"/>
      <c r="I96" s="17" t="str">
        <f aca="false">IF(TRIM(B96&amp;"")="","",SUBSTITUTE(UPPER(TRIM(B96&amp;""))," ",""))</f>
        <v/>
      </c>
      <c r="J96" s="18" t="str">
        <f aca="false">IF(OR(A96="",I96=""),"",IFERROR(INT(A96*1)+IF(TRIM(D96&amp;"")="",0,MOD(D96*1,1)),""))</f>
        <v/>
      </c>
      <c r="K96" s="18" t="str">
        <f aca="false">IF(J96="","",IFERROR(INT(A96*1)+IF(TRIM(E96&amp;"")="",1-1/86400,MOD(E96*1,1)+IF(AND(TRIM(D96&amp;"")&lt;&gt;"",MOD(E96*1,1)&lt;MOD(D96*1,1)),1,0)),""))</f>
        <v/>
      </c>
    </row>
    <row r="97" customFormat="false" ht="15" hidden="false" customHeight="false" outlineLevel="0" collapsed="false">
      <c r="A97" s="13"/>
      <c r="B97" s="14"/>
      <c r="C97" s="14"/>
      <c r="D97" s="15"/>
      <c r="E97" s="15"/>
      <c r="F97" s="16"/>
      <c r="G97" s="16"/>
      <c r="H97" s="14"/>
      <c r="I97" s="17" t="str">
        <f aca="false">IF(TRIM(B97&amp;"")="","",SUBSTITUTE(UPPER(TRIM(B97&amp;""))," ",""))</f>
        <v/>
      </c>
      <c r="J97" s="18" t="str">
        <f aca="false">IF(OR(A97="",I97=""),"",IFERROR(INT(A97*1)+IF(TRIM(D97&amp;"")="",0,MOD(D97*1,1)),""))</f>
        <v/>
      </c>
      <c r="K97" s="18" t="str">
        <f aca="false">IF(J97="","",IFERROR(INT(A97*1)+IF(TRIM(E97&amp;"")="",1-1/86400,MOD(E97*1,1)+IF(AND(TRIM(D97&amp;"")&lt;&gt;"",MOD(E97*1,1)&lt;MOD(D97*1,1)),1,0)),""))</f>
        <v/>
      </c>
    </row>
    <row r="98" customFormat="false" ht="15" hidden="false" customHeight="false" outlineLevel="0" collapsed="false">
      <c r="A98" s="13"/>
      <c r="B98" s="14"/>
      <c r="C98" s="14"/>
      <c r="D98" s="15"/>
      <c r="E98" s="15"/>
      <c r="F98" s="16"/>
      <c r="G98" s="16"/>
      <c r="H98" s="14"/>
      <c r="I98" s="17" t="str">
        <f aca="false">IF(TRIM(B98&amp;"")="","",SUBSTITUTE(UPPER(TRIM(B98&amp;""))," ",""))</f>
        <v/>
      </c>
      <c r="J98" s="18" t="str">
        <f aca="false">IF(OR(A98="",I98=""),"",IFERROR(INT(A98*1)+IF(TRIM(D98&amp;"")="",0,MOD(D98*1,1)),""))</f>
        <v/>
      </c>
      <c r="K98" s="18" t="str">
        <f aca="false">IF(J98="","",IFERROR(INT(A98*1)+IF(TRIM(E98&amp;"")="",1-1/86400,MOD(E98*1,1)+IF(AND(TRIM(D98&amp;"")&lt;&gt;"",MOD(E98*1,1)&lt;MOD(D98*1,1)),1,0)),""))</f>
        <v/>
      </c>
    </row>
    <row r="99" customFormat="false" ht="15" hidden="false" customHeight="false" outlineLevel="0" collapsed="false">
      <c r="A99" s="13"/>
      <c r="B99" s="14"/>
      <c r="C99" s="14"/>
      <c r="D99" s="15"/>
      <c r="E99" s="15"/>
      <c r="F99" s="16"/>
      <c r="G99" s="16"/>
      <c r="H99" s="14"/>
      <c r="I99" s="17" t="str">
        <f aca="false">IF(TRIM(B99&amp;"")="","",SUBSTITUTE(UPPER(TRIM(B99&amp;""))," ",""))</f>
        <v/>
      </c>
      <c r="J99" s="18" t="str">
        <f aca="false">IF(OR(A99="",I99=""),"",IFERROR(INT(A99*1)+IF(TRIM(D99&amp;"")="",0,MOD(D99*1,1)),""))</f>
        <v/>
      </c>
      <c r="K99" s="18" t="str">
        <f aca="false">IF(J99="","",IFERROR(INT(A99*1)+IF(TRIM(E99&amp;"")="",1-1/86400,MOD(E99*1,1)+IF(AND(TRIM(D99&amp;"")&lt;&gt;"",MOD(E99*1,1)&lt;MOD(D99*1,1)),1,0)),""))</f>
        <v/>
      </c>
    </row>
    <row r="100" customFormat="false" ht="15" hidden="false" customHeight="false" outlineLevel="0" collapsed="false">
      <c r="A100" s="13"/>
      <c r="B100" s="14"/>
      <c r="C100" s="14"/>
      <c r="D100" s="15"/>
      <c r="E100" s="15"/>
      <c r="F100" s="16"/>
      <c r="G100" s="16"/>
      <c r="H100" s="14"/>
      <c r="I100" s="17" t="str">
        <f aca="false">IF(TRIM(B100&amp;"")="","",SUBSTITUTE(UPPER(TRIM(B100&amp;""))," ",""))</f>
        <v/>
      </c>
      <c r="J100" s="18" t="str">
        <f aca="false">IF(OR(A100="",I100=""),"",IFERROR(INT(A100*1)+IF(TRIM(D100&amp;"")="",0,MOD(D100*1,1)),""))</f>
        <v/>
      </c>
      <c r="K100" s="18" t="str">
        <f aca="false">IF(J100="","",IFERROR(INT(A100*1)+IF(TRIM(E100&amp;"")="",1-1/86400,MOD(E100*1,1)+IF(AND(TRIM(D100&amp;"")&lt;&gt;"",MOD(E100*1,1)&lt;MOD(D100*1,1)),1,0)),""))</f>
        <v/>
      </c>
    </row>
    <row r="101" customFormat="false" ht="15" hidden="false" customHeight="false" outlineLevel="0" collapsed="false">
      <c r="A101" s="13"/>
      <c r="B101" s="14"/>
      <c r="C101" s="14"/>
      <c r="D101" s="15"/>
      <c r="E101" s="15"/>
      <c r="F101" s="16"/>
      <c r="G101" s="16"/>
      <c r="H101" s="14"/>
      <c r="I101" s="17" t="str">
        <f aca="false">IF(TRIM(B101&amp;"")="","",SUBSTITUTE(UPPER(TRIM(B101&amp;""))," ",""))</f>
        <v/>
      </c>
      <c r="J101" s="18" t="str">
        <f aca="false">IF(OR(A101="",I101=""),"",IFERROR(INT(A101*1)+IF(TRIM(D101&amp;"")="",0,MOD(D101*1,1)),""))</f>
        <v/>
      </c>
      <c r="K101" s="18" t="str">
        <f aca="false">IF(J101="","",IFERROR(INT(A101*1)+IF(TRIM(E101&amp;"")="",1-1/86400,MOD(E101*1,1)+IF(AND(TRIM(D101&amp;"")&lt;&gt;"",MOD(E101*1,1)&lt;MOD(D101*1,1)),1,0)),""))</f>
        <v/>
      </c>
    </row>
    <row r="102" customFormat="false" ht="15" hidden="false" customHeight="false" outlineLevel="0" collapsed="false">
      <c r="A102" s="13"/>
      <c r="B102" s="14"/>
      <c r="C102" s="14"/>
      <c r="D102" s="15"/>
      <c r="E102" s="15"/>
      <c r="F102" s="16"/>
      <c r="G102" s="16"/>
      <c r="H102" s="14"/>
      <c r="I102" s="17" t="str">
        <f aca="false">IF(TRIM(B102&amp;"")="","",SUBSTITUTE(UPPER(TRIM(B102&amp;""))," ",""))</f>
        <v/>
      </c>
      <c r="J102" s="18" t="str">
        <f aca="false">IF(OR(A102="",I102=""),"",IFERROR(INT(A102*1)+IF(TRIM(D102&amp;"")="",0,MOD(D102*1,1)),""))</f>
        <v/>
      </c>
      <c r="K102" s="18" t="str">
        <f aca="false">IF(J102="","",IFERROR(INT(A102*1)+IF(TRIM(E102&amp;"")="",1-1/86400,MOD(E102*1,1)+IF(AND(TRIM(D102&amp;"")&lt;&gt;"",MOD(E102*1,1)&lt;MOD(D102*1,1)),1,0)),""))</f>
        <v/>
      </c>
    </row>
    <row r="103" customFormat="false" ht="15" hidden="false" customHeight="false" outlineLevel="0" collapsed="false">
      <c r="A103" s="13"/>
      <c r="B103" s="14"/>
      <c r="C103" s="14"/>
      <c r="D103" s="15"/>
      <c r="E103" s="15"/>
      <c r="F103" s="16"/>
      <c r="G103" s="16"/>
      <c r="H103" s="14"/>
      <c r="I103" s="17" t="str">
        <f aca="false">IF(TRIM(B103&amp;"")="","",SUBSTITUTE(UPPER(TRIM(B103&amp;""))," ",""))</f>
        <v/>
      </c>
      <c r="J103" s="18" t="str">
        <f aca="false">IF(OR(A103="",I103=""),"",IFERROR(INT(A103*1)+IF(TRIM(D103&amp;"")="",0,MOD(D103*1,1)),""))</f>
        <v/>
      </c>
      <c r="K103" s="18" t="str">
        <f aca="false">IF(J103="","",IFERROR(INT(A103*1)+IF(TRIM(E103&amp;"")="",1-1/86400,MOD(E103*1,1)+IF(AND(TRIM(D103&amp;"")&lt;&gt;"",MOD(E103*1,1)&lt;MOD(D103*1,1)),1,0)),""))</f>
        <v/>
      </c>
    </row>
    <row r="104" customFormat="false" ht="15" hidden="false" customHeight="false" outlineLevel="0" collapsed="false">
      <c r="A104" s="13"/>
      <c r="B104" s="14"/>
      <c r="C104" s="14"/>
      <c r="D104" s="15"/>
      <c r="E104" s="15"/>
      <c r="F104" s="16"/>
      <c r="G104" s="16"/>
      <c r="H104" s="14"/>
      <c r="I104" s="17" t="str">
        <f aca="false">IF(TRIM(B104&amp;"")="","",SUBSTITUTE(UPPER(TRIM(B104&amp;""))," ",""))</f>
        <v/>
      </c>
      <c r="J104" s="18" t="str">
        <f aca="false">IF(OR(A104="",I104=""),"",IFERROR(INT(A104*1)+IF(TRIM(D104&amp;"")="",0,MOD(D104*1,1)),""))</f>
        <v/>
      </c>
      <c r="K104" s="18" t="str">
        <f aca="false">IF(J104="","",IFERROR(INT(A104*1)+IF(TRIM(E104&amp;"")="",1-1/86400,MOD(E104*1,1)+IF(AND(TRIM(D104&amp;"")&lt;&gt;"",MOD(E104*1,1)&lt;MOD(D104*1,1)),1,0)),""))</f>
        <v/>
      </c>
    </row>
    <row r="105" customFormat="false" ht="15" hidden="false" customHeight="false" outlineLevel="0" collapsed="false">
      <c r="A105" s="13"/>
      <c r="B105" s="14"/>
      <c r="C105" s="14"/>
      <c r="D105" s="15"/>
      <c r="E105" s="15"/>
      <c r="F105" s="16"/>
      <c r="G105" s="16"/>
      <c r="H105" s="14"/>
      <c r="I105" s="17" t="str">
        <f aca="false">IF(TRIM(B105&amp;"")="","",SUBSTITUTE(UPPER(TRIM(B105&amp;""))," ",""))</f>
        <v/>
      </c>
      <c r="J105" s="18" t="str">
        <f aca="false">IF(OR(A105="",I105=""),"",IFERROR(INT(A105*1)+IF(TRIM(D105&amp;"")="",0,MOD(D105*1,1)),""))</f>
        <v/>
      </c>
      <c r="K105" s="18" t="str">
        <f aca="false">IF(J105="","",IFERROR(INT(A105*1)+IF(TRIM(E105&amp;"")="",1-1/86400,MOD(E105*1,1)+IF(AND(TRIM(D105&amp;"")&lt;&gt;"",MOD(E105*1,1)&lt;MOD(D105*1,1)),1,0)),""))</f>
        <v/>
      </c>
    </row>
    <row r="106" customFormat="false" ht="15" hidden="false" customHeight="false" outlineLevel="0" collapsed="false">
      <c r="A106" s="13"/>
      <c r="B106" s="14"/>
      <c r="C106" s="14"/>
      <c r="D106" s="15"/>
      <c r="E106" s="15"/>
      <c r="F106" s="16"/>
      <c r="G106" s="16"/>
      <c r="H106" s="14"/>
      <c r="I106" s="17" t="str">
        <f aca="false">IF(TRIM(B106&amp;"")="","",SUBSTITUTE(UPPER(TRIM(B106&amp;""))," ",""))</f>
        <v/>
      </c>
      <c r="J106" s="18" t="str">
        <f aca="false">IF(OR(A106="",I106=""),"",IFERROR(INT(A106*1)+IF(TRIM(D106&amp;"")="",0,MOD(D106*1,1)),""))</f>
        <v/>
      </c>
      <c r="K106" s="18" t="str">
        <f aca="false">IF(J106="","",IFERROR(INT(A106*1)+IF(TRIM(E106&amp;"")="",1-1/86400,MOD(E106*1,1)+IF(AND(TRIM(D106&amp;"")&lt;&gt;"",MOD(E106*1,1)&lt;MOD(D106*1,1)),1,0)),""))</f>
        <v/>
      </c>
    </row>
    <row r="107" customFormat="false" ht="15" hidden="false" customHeight="false" outlineLevel="0" collapsed="false">
      <c r="A107" s="13"/>
      <c r="B107" s="14"/>
      <c r="C107" s="14"/>
      <c r="D107" s="15"/>
      <c r="E107" s="15"/>
      <c r="F107" s="16"/>
      <c r="G107" s="16"/>
      <c r="H107" s="14"/>
      <c r="I107" s="17" t="str">
        <f aca="false">IF(TRIM(B107&amp;"")="","",SUBSTITUTE(UPPER(TRIM(B107&amp;""))," ",""))</f>
        <v/>
      </c>
      <c r="J107" s="18" t="str">
        <f aca="false">IF(OR(A107="",I107=""),"",IFERROR(INT(A107*1)+IF(TRIM(D107&amp;"")="",0,MOD(D107*1,1)),""))</f>
        <v/>
      </c>
      <c r="K107" s="18" t="str">
        <f aca="false">IF(J107="","",IFERROR(INT(A107*1)+IF(TRIM(E107&amp;"")="",1-1/86400,MOD(E107*1,1)+IF(AND(TRIM(D107&amp;"")&lt;&gt;"",MOD(E107*1,1)&lt;MOD(D107*1,1)),1,0)),""))</f>
        <v/>
      </c>
    </row>
    <row r="108" customFormat="false" ht="15" hidden="false" customHeight="false" outlineLevel="0" collapsed="false">
      <c r="A108" s="13"/>
      <c r="B108" s="14"/>
      <c r="C108" s="14"/>
      <c r="D108" s="15"/>
      <c r="E108" s="15"/>
      <c r="F108" s="16"/>
      <c r="G108" s="16"/>
      <c r="H108" s="14"/>
      <c r="I108" s="17" t="str">
        <f aca="false">IF(TRIM(B108&amp;"")="","",SUBSTITUTE(UPPER(TRIM(B108&amp;""))," ",""))</f>
        <v/>
      </c>
      <c r="J108" s="18" t="str">
        <f aca="false">IF(OR(A108="",I108=""),"",IFERROR(INT(A108*1)+IF(TRIM(D108&amp;"")="",0,MOD(D108*1,1)),""))</f>
        <v/>
      </c>
      <c r="K108" s="18" t="str">
        <f aca="false">IF(J108="","",IFERROR(INT(A108*1)+IF(TRIM(E108&amp;"")="",1-1/86400,MOD(E108*1,1)+IF(AND(TRIM(D108&amp;"")&lt;&gt;"",MOD(E108*1,1)&lt;MOD(D108*1,1)),1,0)),""))</f>
        <v/>
      </c>
    </row>
    <row r="109" customFormat="false" ht="15" hidden="false" customHeight="false" outlineLevel="0" collapsed="false">
      <c r="A109" s="13"/>
      <c r="B109" s="14"/>
      <c r="C109" s="14"/>
      <c r="D109" s="15"/>
      <c r="E109" s="15"/>
      <c r="F109" s="16"/>
      <c r="G109" s="16"/>
      <c r="H109" s="14"/>
      <c r="I109" s="17" t="str">
        <f aca="false">IF(TRIM(B109&amp;"")="","",SUBSTITUTE(UPPER(TRIM(B109&amp;""))," ",""))</f>
        <v/>
      </c>
      <c r="J109" s="18" t="str">
        <f aca="false">IF(OR(A109="",I109=""),"",IFERROR(INT(A109*1)+IF(TRIM(D109&amp;"")="",0,MOD(D109*1,1)),""))</f>
        <v/>
      </c>
      <c r="K109" s="18" t="str">
        <f aca="false">IF(J109="","",IFERROR(INT(A109*1)+IF(TRIM(E109&amp;"")="",1-1/86400,MOD(E109*1,1)+IF(AND(TRIM(D109&amp;"")&lt;&gt;"",MOD(E109*1,1)&lt;MOD(D109*1,1)),1,0)),""))</f>
        <v/>
      </c>
    </row>
    <row r="110" customFormat="false" ht="15" hidden="false" customHeight="false" outlineLevel="0" collapsed="false">
      <c r="A110" s="13"/>
      <c r="B110" s="14"/>
      <c r="C110" s="14"/>
      <c r="D110" s="15"/>
      <c r="E110" s="15"/>
      <c r="F110" s="16"/>
      <c r="G110" s="16"/>
      <c r="H110" s="14"/>
      <c r="I110" s="17" t="str">
        <f aca="false">IF(TRIM(B110&amp;"")="","",SUBSTITUTE(UPPER(TRIM(B110&amp;""))," ",""))</f>
        <v/>
      </c>
      <c r="J110" s="18" t="str">
        <f aca="false">IF(OR(A110="",I110=""),"",IFERROR(INT(A110*1)+IF(TRIM(D110&amp;"")="",0,MOD(D110*1,1)),""))</f>
        <v/>
      </c>
      <c r="K110" s="18" t="str">
        <f aca="false">IF(J110="","",IFERROR(INT(A110*1)+IF(TRIM(E110&amp;"")="",1-1/86400,MOD(E110*1,1)+IF(AND(TRIM(D110&amp;"")&lt;&gt;"",MOD(E110*1,1)&lt;MOD(D110*1,1)),1,0)),""))</f>
        <v/>
      </c>
    </row>
    <row r="111" customFormat="false" ht="15" hidden="false" customHeight="false" outlineLevel="0" collapsed="false">
      <c r="A111" s="13"/>
      <c r="B111" s="14"/>
      <c r="C111" s="14"/>
      <c r="D111" s="15"/>
      <c r="E111" s="15"/>
      <c r="F111" s="16"/>
      <c r="G111" s="16"/>
      <c r="H111" s="14"/>
      <c r="I111" s="17" t="str">
        <f aca="false">IF(TRIM(B111&amp;"")="","",SUBSTITUTE(UPPER(TRIM(B111&amp;""))," ",""))</f>
        <v/>
      </c>
      <c r="J111" s="18" t="str">
        <f aca="false">IF(OR(A111="",I111=""),"",IFERROR(INT(A111*1)+IF(TRIM(D111&amp;"")="",0,MOD(D111*1,1)),""))</f>
        <v/>
      </c>
      <c r="K111" s="18" t="str">
        <f aca="false">IF(J111="","",IFERROR(INT(A111*1)+IF(TRIM(E111&amp;"")="",1-1/86400,MOD(E111*1,1)+IF(AND(TRIM(D111&amp;"")&lt;&gt;"",MOD(E111*1,1)&lt;MOD(D111*1,1)),1,0)),""))</f>
        <v/>
      </c>
    </row>
    <row r="112" customFormat="false" ht="15" hidden="false" customHeight="false" outlineLevel="0" collapsed="false">
      <c r="A112" s="13"/>
      <c r="B112" s="14"/>
      <c r="C112" s="14"/>
      <c r="D112" s="15"/>
      <c r="E112" s="15"/>
      <c r="F112" s="16"/>
      <c r="G112" s="16"/>
      <c r="H112" s="14"/>
      <c r="I112" s="17" t="str">
        <f aca="false">IF(TRIM(B112&amp;"")="","",SUBSTITUTE(UPPER(TRIM(B112&amp;""))," ",""))</f>
        <v/>
      </c>
      <c r="J112" s="18" t="str">
        <f aca="false">IF(OR(A112="",I112=""),"",IFERROR(INT(A112*1)+IF(TRIM(D112&amp;"")="",0,MOD(D112*1,1)),""))</f>
        <v/>
      </c>
      <c r="K112" s="18" t="str">
        <f aca="false">IF(J112="","",IFERROR(INT(A112*1)+IF(TRIM(E112&amp;"")="",1-1/86400,MOD(E112*1,1)+IF(AND(TRIM(D112&amp;"")&lt;&gt;"",MOD(E112*1,1)&lt;MOD(D112*1,1)),1,0)),""))</f>
        <v/>
      </c>
    </row>
    <row r="113" customFormat="false" ht="15" hidden="false" customHeight="false" outlineLevel="0" collapsed="false">
      <c r="A113" s="13"/>
      <c r="B113" s="14"/>
      <c r="C113" s="14"/>
      <c r="D113" s="15"/>
      <c r="E113" s="15"/>
      <c r="F113" s="16"/>
      <c r="G113" s="16"/>
      <c r="H113" s="14"/>
      <c r="I113" s="17" t="str">
        <f aca="false">IF(TRIM(B113&amp;"")="","",SUBSTITUTE(UPPER(TRIM(B113&amp;""))," ",""))</f>
        <v/>
      </c>
      <c r="J113" s="18" t="str">
        <f aca="false">IF(OR(A113="",I113=""),"",IFERROR(INT(A113*1)+IF(TRIM(D113&amp;"")="",0,MOD(D113*1,1)),""))</f>
        <v/>
      </c>
      <c r="K113" s="18" t="str">
        <f aca="false">IF(J113="","",IFERROR(INT(A113*1)+IF(TRIM(E113&amp;"")="",1-1/86400,MOD(E113*1,1)+IF(AND(TRIM(D113&amp;"")&lt;&gt;"",MOD(E113*1,1)&lt;MOD(D113*1,1)),1,0)),""))</f>
        <v/>
      </c>
    </row>
    <row r="114" customFormat="false" ht="15" hidden="false" customHeight="false" outlineLevel="0" collapsed="false">
      <c r="A114" s="13"/>
      <c r="B114" s="14"/>
      <c r="C114" s="14"/>
      <c r="D114" s="15"/>
      <c r="E114" s="15"/>
      <c r="F114" s="16"/>
      <c r="G114" s="16"/>
      <c r="H114" s="14"/>
      <c r="I114" s="17" t="str">
        <f aca="false">IF(TRIM(B114&amp;"")="","",SUBSTITUTE(UPPER(TRIM(B114&amp;""))," ",""))</f>
        <v/>
      </c>
      <c r="J114" s="18" t="str">
        <f aca="false">IF(OR(A114="",I114=""),"",IFERROR(INT(A114*1)+IF(TRIM(D114&amp;"")="",0,MOD(D114*1,1)),""))</f>
        <v/>
      </c>
      <c r="K114" s="18" t="str">
        <f aca="false">IF(J114="","",IFERROR(INT(A114*1)+IF(TRIM(E114&amp;"")="",1-1/86400,MOD(E114*1,1)+IF(AND(TRIM(D114&amp;"")&lt;&gt;"",MOD(E114*1,1)&lt;MOD(D114*1,1)),1,0)),""))</f>
        <v/>
      </c>
    </row>
    <row r="115" customFormat="false" ht="15" hidden="false" customHeight="false" outlineLevel="0" collapsed="false">
      <c r="A115" s="13"/>
      <c r="B115" s="14"/>
      <c r="C115" s="14"/>
      <c r="D115" s="15"/>
      <c r="E115" s="15"/>
      <c r="F115" s="16"/>
      <c r="G115" s="16"/>
      <c r="H115" s="14"/>
      <c r="I115" s="17" t="str">
        <f aca="false">IF(TRIM(B115&amp;"")="","",SUBSTITUTE(UPPER(TRIM(B115&amp;""))," ",""))</f>
        <v/>
      </c>
      <c r="J115" s="18" t="str">
        <f aca="false">IF(OR(A115="",I115=""),"",IFERROR(INT(A115*1)+IF(TRIM(D115&amp;"")="",0,MOD(D115*1,1)),""))</f>
        <v/>
      </c>
      <c r="K115" s="18" t="str">
        <f aca="false">IF(J115="","",IFERROR(INT(A115*1)+IF(TRIM(E115&amp;"")="",1-1/86400,MOD(E115*1,1)+IF(AND(TRIM(D115&amp;"")&lt;&gt;"",MOD(E115*1,1)&lt;MOD(D115*1,1)),1,0)),""))</f>
        <v/>
      </c>
    </row>
    <row r="116" customFormat="false" ht="15" hidden="false" customHeight="false" outlineLevel="0" collapsed="false">
      <c r="A116" s="13"/>
      <c r="B116" s="14"/>
      <c r="C116" s="14"/>
      <c r="D116" s="15"/>
      <c r="E116" s="15"/>
      <c r="F116" s="16"/>
      <c r="G116" s="16"/>
      <c r="H116" s="14"/>
      <c r="I116" s="17" t="str">
        <f aca="false">IF(TRIM(B116&amp;"")="","",SUBSTITUTE(UPPER(TRIM(B116&amp;""))," ",""))</f>
        <v/>
      </c>
      <c r="J116" s="18" t="str">
        <f aca="false">IF(OR(A116="",I116=""),"",IFERROR(INT(A116*1)+IF(TRIM(D116&amp;"")="",0,MOD(D116*1,1)),""))</f>
        <v/>
      </c>
      <c r="K116" s="18" t="str">
        <f aca="false">IF(J116="","",IFERROR(INT(A116*1)+IF(TRIM(E116&amp;"")="",1-1/86400,MOD(E116*1,1)+IF(AND(TRIM(D116&amp;"")&lt;&gt;"",MOD(E116*1,1)&lt;MOD(D116*1,1)),1,0)),""))</f>
        <v/>
      </c>
    </row>
    <row r="117" customFormat="false" ht="15" hidden="false" customHeight="false" outlineLevel="0" collapsed="false">
      <c r="A117" s="13"/>
      <c r="B117" s="14"/>
      <c r="C117" s="14"/>
      <c r="D117" s="15"/>
      <c r="E117" s="15"/>
      <c r="F117" s="16"/>
      <c r="G117" s="16"/>
      <c r="H117" s="14"/>
      <c r="I117" s="17" t="str">
        <f aca="false">IF(TRIM(B117&amp;"")="","",SUBSTITUTE(UPPER(TRIM(B117&amp;""))," ",""))</f>
        <v/>
      </c>
      <c r="J117" s="18" t="str">
        <f aca="false">IF(OR(A117="",I117=""),"",IFERROR(INT(A117*1)+IF(TRIM(D117&amp;"")="",0,MOD(D117*1,1)),""))</f>
        <v/>
      </c>
      <c r="K117" s="18" t="str">
        <f aca="false">IF(J117="","",IFERROR(INT(A117*1)+IF(TRIM(E117&amp;"")="",1-1/86400,MOD(E117*1,1)+IF(AND(TRIM(D117&amp;"")&lt;&gt;"",MOD(E117*1,1)&lt;MOD(D117*1,1)),1,0)),""))</f>
        <v/>
      </c>
    </row>
    <row r="118" customFormat="false" ht="15" hidden="false" customHeight="false" outlineLevel="0" collapsed="false">
      <c r="A118" s="13"/>
      <c r="B118" s="14"/>
      <c r="C118" s="14"/>
      <c r="D118" s="15"/>
      <c r="E118" s="15"/>
      <c r="F118" s="16"/>
      <c r="G118" s="16"/>
      <c r="H118" s="14"/>
      <c r="I118" s="17" t="str">
        <f aca="false">IF(TRIM(B118&amp;"")="","",SUBSTITUTE(UPPER(TRIM(B118&amp;""))," ",""))</f>
        <v/>
      </c>
      <c r="J118" s="18" t="str">
        <f aca="false">IF(OR(A118="",I118=""),"",IFERROR(INT(A118*1)+IF(TRIM(D118&amp;"")="",0,MOD(D118*1,1)),""))</f>
        <v/>
      </c>
      <c r="K118" s="18" t="str">
        <f aca="false">IF(J118="","",IFERROR(INT(A118*1)+IF(TRIM(E118&amp;"")="",1-1/86400,MOD(E118*1,1)+IF(AND(TRIM(D118&amp;"")&lt;&gt;"",MOD(E118*1,1)&lt;MOD(D118*1,1)),1,0)),""))</f>
        <v/>
      </c>
    </row>
    <row r="119" customFormat="false" ht="15" hidden="false" customHeight="false" outlineLevel="0" collapsed="false">
      <c r="A119" s="13"/>
      <c r="B119" s="14"/>
      <c r="C119" s="14"/>
      <c r="D119" s="15"/>
      <c r="E119" s="15"/>
      <c r="F119" s="16"/>
      <c r="G119" s="16"/>
      <c r="H119" s="14"/>
      <c r="I119" s="17" t="str">
        <f aca="false">IF(TRIM(B119&amp;"")="","",SUBSTITUTE(UPPER(TRIM(B119&amp;""))," ",""))</f>
        <v/>
      </c>
      <c r="J119" s="18" t="str">
        <f aca="false">IF(OR(A119="",I119=""),"",IFERROR(INT(A119*1)+IF(TRIM(D119&amp;"")="",0,MOD(D119*1,1)),""))</f>
        <v/>
      </c>
      <c r="K119" s="18" t="str">
        <f aca="false">IF(J119="","",IFERROR(INT(A119*1)+IF(TRIM(E119&amp;"")="",1-1/86400,MOD(E119*1,1)+IF(AND(TRIM(D119&amp;"")&lt;&gt;"",MOD(E119*1,1)&lt;MOD(D119*1,1)),1,0)),""))</f>
        <v/>
      </c>
    </row>
    <row r="120" customFormat="false" ht="15" hidden="false" customHeight="false" outlineLevel="0" collapsed="false">
      <c r="A120" s="13"/>
      <c r="B120" s="14"/>
      <c r="C120" s="14"/>
      <c r="D120" s="15"/>
      <c r="E120" s="15"/>
      <c r="F120" s="16"/>
      <c r="G120" s="16"/>
      <c r="H120" s="14"/>
      <c r="I120" s="17" t="str">
        <f aca="false">IF(TRIM(B120&amp;"")="","",SUBSTITUTE(UPPER(TRIM(B120&amp;""))," ",""))</f>
        <v/>
      </c>
      <c r="J120" s="18" t="str">
        <f aca="false">IF(OR(A120="",I120=""),"",IFERROR(INT(A120*1)+IF(TRIM(D120&amp;"")="",0,MOD(D120*1,1)),""))</f>
        <v/>
      </c>
      <c r="K120" s="18" t="str">
        <f aca="false">IF(J120="","",IFERROR(INT(A120*1)+IF(TRIM(E120&amp;"")="",1-1/86400,MOD(E120*1,1)+IF(AND(TRIM(D120&amp;"")&lt;&gt;"",MOD(E120*1,1)&lt;MOD(D120*1,1)),1,0)),""))</f>
        <v/>
      </c>
    </row>
    <row r="121" customFormat="false" ht="15" hidden="false" customHeight="false" outlineLevel="0" collapsed="false">
      <c r="A121" s="13"/>
      <c r="B121" s="14"/>
      <c r="C121" s="14"/>
      <c r="D121" s="15"/>
      <c r="E121" s="15"/>
      <c r="F121" s="16"/>
      <c r="G121" s="16"/>
      <c r="H121" s="14"/>
      <c r="I121" s="17" t="str">
        <f aca="false">IF(TRIM(B121&amp;"")="","",SUBSTITUTE(UPPER(TRIM(B121&amp;""))," ",""))</f>
        <v/>
      </c>
      <c r="J121" s="18" t="str">
        <f aca="false">IF(OR(A121="",I121=""),"",IFERROR(INT(A121*1)+IF(TRIM(D121&amp;"")="",0,MOD(D121*1,1)),""))</f>
        <v/>
      </c>
      <c r="K121" s="18" t="str">
        <f aca="false">IF(J121="","",IFERROR(INT(A121*1)+IF(TRIM(E121&amp;"")="",1-1/86400,MOD(E121*1,1)+IF(AND(TRIM(D121&amp;"")&lt;&gt;"",MOD(E121*1,1)&lt;MOD(D121*1,1)),1,0)),""))</f>
        <v/>
      </c>
    </row>
    <row r="122" customFormat="false" ht="15" hidden="false" customHeight="false" outlineLevel="0" collapsed="false">
      <c r="A122" s="13"/>
      <c r="B122" s="14"/>
      <c r="C122" s="14"/>
      <c r="D122" s="15"/>
      <c r="E122" s="15"/>
      <c r="F122" s="16"/>
      <c r="G122" s="16"/>
      <c r="H122" s="14"/>
      <c r="I122" s="17" t="str">
        <f aca="false">IF(TRIM(B122&amp;"")="","",SUBSTITUTE(UPPER(TRIM(B122&amp;""))," ",""))</f>
        <v/>
      </c>
      <c r="J122" s="18" t="str">
        <f aca="false">IF(OR(A122="",I122=""),"",IFERROR(INT(A122*1)+IF(TRIM(D122&amp;"")="",0,MOD(D122*1,1)),""))</f>
        <v/>
      </c>
      <c r="K122" s="18" t="str">
        <f aca="false">IF(J122="","",IFERROR(INT(A122*1)+IF(TRIM(E122&amp;"")="",1-1/86400,MOD(E122*1,1)+IF(AND(TRIM(D122&amp;"")&lt;&gt;"",MOD(E122*1,1)&lt;MOD(D122*1,1)),1,0)),""))</f>
        <v/>
      </c>
    </row>
    <row r="123" customFormat="false" ht="15" hidden="false" customHeight="false" outlineLevel="0" collapsed="false">
      <c r="A123" s="13"/>
      <c r="B123" s="14"/>
      <c r="C123" s="14"/>
      <c r="D123" s="15"/>
      <c r="E123" s="15"/>
      <c r="F123" s="16"/>
      <c r="G123" s="16"/>
      <c r="H123" s="14"/>
      <c r="I123" s="17" t="str">
        <f aca="false">IF(TRIM(B123&amp;"")="","",SUBSTITUTE(UPPER(TRIM(B123&amp;""))," ",""))</f>
        <v/>
      </c>
      <c r="J123" s="18" t="str">
        <f aca="false">IF(OR(A123="",I123=""),"",IFERROR(INT(A123*1)+IF(TRIM(D123&amp;"")="",0,MOD(D123*1,1)),""))</f>
        <v/>
      </c>
      <c r="K123" s="18" t="str">
        <f aca="false">IF(J123="","",IFERROR(INT(A123*1)+IF(TRIM(E123&amp;"")="",1-1/86400,MOD(E123*1,1)+IF(AND(TRIM(D123&amp;"")&lt;&gt;"",MOD(E123*1,1)&lt;MOD(D123*1,1)),1,0)),""))</f>
        <v/>
      </c>
    </row>
    <row r="124" customFormat="false" ht="15" hidden="false" customHeight="false" outlineLevel="0" collapsed="false">
      <c r="A124" s="13"/>
      <c r="B124" s="14"/>
      <c r="C124" s="14"/>
      <c r="D124" s="15"/>
      <c r="E124" s="15"/>
      <c r="F124" s="16"/>
      <c r="G124" s="16"/>
      <c r="H124" s="14"/>
      <c r="I124" s="17" t="str">
        <f aca="false">IF(TRIM(B124&amp;"")="","",SUBSTITUTE(UPPER(TRIM(B124&amp;""))," ",""))</f>
        <v/>
      </c>
      <c r="J124" s="18" t="str">
        <f aca="false">IF(OR(A124="",I124=""),"",IFERROR(INT(A124*1)+IF(TRIM(D124&amp;"")="",0,MOD(D124*1,1)),""))</f>
        <v/>
      </c>
      <c r="K124" s="18" t="str">
        <f aca="false">IF(J124="","",IFERROR(INT(A124*1)+IF(TRIM(E124&amp;"")="",1-1/86400,MOD(E124*1,1)+IF(AND(TRIM(D124&amp;"")&lt;&gt;"",MOD(E124*1,1)&lt;MOD(D124*1,1)),1,0)),""))</f>
        <v/>
      </c>
    </row>
    <row r="125" customFormat="false" ht="15" hidden="false" customHeight="false" outlineLevel="0" collapsed="false">
      <c r="A125" s="13"/>
      <c r="B125" s="14"/>
      <c r="C125" s="14"/>
      <c r="D125" s="15"/>
      <c r="E125" s="15"/>
      <c r="F125" s="16"/>
      <c r="G125" s="16"/>
      <c r="H125" s="14"/>
      <c r="I125" s="17" t="str">
        <f aca="false">IF(TRIM(B125&amp;"")="","",SUBSTITUTE(UPPER(TRIM(B125&amp;""))," ",""))</f>
        <v/>
      </c>
      <c r="J125" s="18" t="str">
        <f aca="false">IF(OR(A125="",I125=""),"",IFERROR(INT(A125*1)+IF(TRIM(D125&amp;"")="",0,MOD(D125*1,1)),""))</f>
        <v/>
      </c>
      <c r="K125" s="18" t="str">
        <f aca="false">IF(J125="","",IFERROR(INT(A125*1)+IF(TRIM(E125&amp;"")="",1-1/86400,MOD(E125*1,1)+IF(AND(TRIM(D125&amp;"")&lt;&gt;"",MOD(E125*1,1)&lt;MOD(D125*1,1)),1,0)),""))</f>
        <v/>
      </c>
    </row>
    <row r="126" customFormat="false" ht="15" hidden="false" customHeight="false" outlineLevel="0" collapsed="false">
      <c r="A126" s="13"/>
      <c r="B126" s="14"/>
      <c r="C126" s="14"/>
      <c r="D126" s="15"/>
      <c r="E126" s="15"/>
      <c r="F126" s="16"/>
      <c r="G126" s="16"/>
      <c r="H126" s="14"/>
      <c r="I126" s="17" t="str">
        <f aca="false">IF(TRIM(B126&amp;"")="","",SUBSTITUTE(UPPER(TRIM(B126&amp;""))," ",""))</f>
        <v/>
      </c>
      <c r="J126" s="18" t="str">
        <f aca="false">IF(OR(A126="",I126=""),"",IFERROR(INT(A126*1)+IF(TRIM(D126&amp;"")="",0,MOD(D126*1,1)),""))</f>
        <v/>
      </c>
      <c r="K126" s="18" t="str">
        <f aca="false">IF(J126="","",IFERROR(INT(A126*1)+IF(TRIM(E126&amp;"")="",1-1/86400,MOD(E126*1,1)+IF(AND(TRIM(D126&amp;"")&lt;&gt;"",MOD(E126*1,1)&lt;MOD(D126*1,1)),1,0)),""))</f>
        <v/>
      </c>
    </row>
    <row r="127" customFormat="false" ht="15" hidden="false" customHeight="false" outlineLevel="0" collapsed="false">
      <c r="A127" s="13"/>
      <c r="B127" s="14"/>
      <c r="C127" s="14"/>
      <c r="D127" s="15"/>
      <c r="E127" s="15"/>
      <c r="F127" s="16"/>
      <c r="G127" s="16"/>
      <c r="H127" s="14"/>
      <c r="I127" s="17" t="str">
        <f aca="false">IF(TRIM(B127&amp;"")="","",SUBSTITUTE(UPPER(TRIM(B127&amp;""))," ",""))</f>
        <v/>
      </c>
      <c r="J127" s="18" t="str">
        <f aca="false">IF(OR(A127="",I127=""),"",IFERROR(INT(A127*1)+IF(TRIM(D127&amp;"")="",0,MOD(D127*1,1)),""))</f>
        <v/>
      </c>
      <c r="K127" s="18" t="str">
        <f aca="false">IF(J127="","",IFERROR(INT(A127*1)+IF(TRIM(E127&amp;"")="",1-1/86400,MOD(E127*1,1)+IF(AND(TRIM(D127&amp;"")&lt;&gt;"",MOD(E127*1,1)&lt;MOD(D127*1,1)),1,0)),""))</f>
        <v/>
      </c>
    </row>
    <row r="128" customFormat="false" ht="15" hidden="false" customHeight="false" outlineLevel="0" collapsed="false">
      <c r="A128" s="13"/>
      <c r="B128" s="14"/>
      <c r="C128" s="14"/>
      <c r="D128" s="15"/>
      <c r="E128" s="15"/>
      <c r="F128" s="16"/>
      <c r="G128" s="16"/>
      <c r="H128" s="14"/>
      <c r="I128" s="17" t="str">
        <f aca="false">IF(TRIM(B128&amp;"")="","",SUBSTITUTE(UPPER(TRIM(B128&amp;""))," ",""))</f>
        <v/>
      </c>
      <c r="J128" s="18" t="str">
        <f aca="false">IF(OR(A128="",I128=""),"",IFERROR(INT(A128*1)+IF(TRIM(D128&amp;"")="",0,MOD(D128*1,1)),""))</f>
        <v/>
      </c>
      <c r="K128" s="18" t="str">
        <f aca="false">IF(J128="","",IFERROR(INT(A128*1)+IF(TRIM(E128&amp;"")="",1-1/86400,MOD(E128*1,1)+IF(AND(TRIM(D128&amp;"")&lt;&gt;"",MOD(E128*1,1)&lt;MOD(D128*1,1)),1,0)),""))</f>
        <v/>
      </c>
    </row>
    <row r="129" customFormat="false" ht="15" hidden="false" customHeight="false" outlineLevel="0" collapsed="false">
      <c r="A129" s="13"/>
      <c r="B129" s="14"/>
      <c r="C129" s="14"/>
      <c r="D129" s="15"/>
      <c r="E129" s="15"/>
      <c r="F129" s="16"/>
      <c r="G129" s="16"/>
      <c r="H129" s="14"/>
      <c r="I129" s="17" t="str">
        <f aca="false">IF(TRIM(B129&amp;"")="","",SUBSTITUTE(UPPER(TRIM(B129&amp;""))," ",""))</f>
        <v/>
      </c>
      <c r="J129" s="18" t="str">
        <f aca="false">IF(OR(A129="",I129=""),"",IFERROR(INT(A129*1)+IF(TRIM(D129&amp;"")="",0,MOD(D129*1,1)),""))</f>
        <v/>
      </c>
      <c r="K129" s="18" t="str">
        <f aca="false">IF(J129="","",IFERROR(INT(A129*1)+IF(TRIM(E129&amp;"")="",1-1/86400,MOD(E129*1,1)+IF(AND(TRIM(D129&amp;"")&lt;&gt;"",MOD(E129*1,1)&lt;MOD(D129*1,1)),1,0)),""))</f>
        <v/>
      </c>
    </row>
    <row r="130" customFormat="false" ht="15" hidden="false" customHeight="false" outlineLevel="0" collapsed="false">
      <c r="A130" s="13"/>
      <c r="B130" s="14"/>
      <c r="C130" s="14"/>
      <c r="D130" s="15"/>
      <c r="E130" s="15"/>
      <c r="F130" s="16"/>
      <c r="G130" s="16"/>
      <c r="H130" s="14"/>
      <c r="I130" s="17" t="str">
        <f aca="false">IF(TRIM(B130&amp;"")="","",SUBSTITUTE(UPPER(TRIM(B130&amp;""))," ",""))</f>
        <v/>
      </c>
      <c r="J130" s="18" t="str">
        <f aca="false">IF(OR(A130="",I130=""),"",IFERROR(INT(A130*1)+IF(TRIM(D130&amp;"")="",0,MOD(D130*1,1)),""))</f>
        <v/>
      </c>
      <c r="K130" s="18" t="str">
        <f aca="false">IF(J130="","",IFERROR(INT(A130*1)+IF(TRIM(E130&amp;"")="",1-1/86400,MOD(E130*1,1)+IF(AND(TRIM(D130&amp;"")&lt;&gt;"",MOD(E130*1,1)&lt;MOD(D130*1,1)),1,0)),""))</f>
        <v/>
      </c>
    </row>
    <row r="131" customFormat="false" ht="15" hidden="false" customHeight="false" outlineLevel="0" collapsed="false">
      <c r="A131" s="13"/>
      <c r="B131" s="14"/>
      <c r="C131" s="14"/>
      <c r="D131" s="15"/>
      <c r="E131" s="15"/>
      <c r="F131" s="16"/>
      <c r="G131" s="16"/>
      <c r="H131" s="14"/>
      <c r="I131" s="17" t="str">
        <f aca="false">IF(TRIM(B131&amp;"")="","",SUBSTITUTE(UPPER(TRIM(B131&amp;""))," ",""))</f>
        <v/>
      </c>
      <c r="J131" s="18" t="str">
        <f aca="false">IF(OR(A131="",I131=""),"",IFERROR(INT(A131*1)+IF(TRIM(D131&amp;"")="",0,MOD(D131*1,1)),""))</f>
        <v/>
      </c>
      <c r="K131" s="18" t="str">
        <f aca="false">IF(J131="","",IFERROR(INT(A131*1)+IF(TRIM(E131&amp;"")="",1-1/86400,MOD(E131*1,1)+IF(AND(TRIM(D131&amp;"")&lt;&gt;"",MOD(E131*1,1)&lt;MOD(D131*1,1)),1,0)),""))</f>
        <v/>
      </c>
    </row>
    <row r="132" customFormat="false" ht="15" hidden="false" customHeight="false" outlineLevel="0" collapsed="false">
      <c r="A132" s="13"/>
      <c r="B132" s="14"/>
      <c r="C132" s="14"/>
      <c r="D132" s="15"/>
      <c r="E132" s="15"/>
      <c r="F132" s="16"/>
      <c r="G132" s="16"/>
      <c r="H132" s="14"/>
      <c r="I132" s="17" t="str">
        <f aca="false">IF(TRIM(B132&amp;"")="","",SUBSTITUTE(UPPER(TRIM(B132&amp;""))," ",""))</f>
        <v/>
      </c>
      <c r="J132" s="18" t="str">
        <f aca="false">IF(OR(A132="",I132=""),"",IFERROR(INT(A132*1)+IF(TRIM(D132&amp;"")="",0,MOD(D132*1,1)),""))</f>
        <v/>
      </c>
      <c r="K132" s="18" t="str">
        <f aca="false">IF(J132="","",IFERROR(INT(A132*1)+IF(TRIM(E132&amp;"")="",1-1/86400,MOD(E132*1,1)+IF(AND(TRIM(D132&amp;"")&lt;&gt;"",MOD(E132*1,1)&lt;MOD(D132*1,1)),1,0)),""))</f>
        <v/>
      </c>
    </row>
    <row r="133" customFormat="false" ht="15" hidden="false" customHeight="false" outlineLevel="0" collapsed="false">
      <c r="A133" s="13"/>
      <c r="B133" s="14"/>
      <c r="C133" s="14"/>
      <c r="D133" s="15"/>
      <c r="E133" s="15"/>
      <c r="F133" s="16"/>
      <c r="G133" s="16"/>
      <c r="H133" s="14"/>
      <c r="I133" s="17" t="str">
        <f aca="false">IF(TRIM(B133&amp;"")="","",SUBSTITUTE(UPPER(TRIM(B133&amp;""))," ",""))</f>
        <v/>
      </c>
      <c r="J133" s="18" t="str">
        <f aca="false">IF(OR(A133="",I133=""),"",IFERROR(INT(A133*1)+IF(TRIM(D133&amp;"")="",0,MOD(D133*1,1)),""))</f>
        <v/>
      </c>
      <c r="K133" s="18" t="str">
        <f aca="false">IF(J133="","",IFERROR(INT(A133*1)+IF(TRIM(E133&amp;"")="",1-1/86400,MOD(E133*1,1)+IF(AND(TRIM(D133&amp;"")&lt;&gt;"",MOD(E133*1,1)&lt;MOD(D133*1,1)),1,0)),""))</f>
        <v/>
      </c>
    </row>
    <row r="134" customFormat="false" ht="15" hidden="false" customHeight="false" outlineLevel="0" collapsed="false">
      <c r="A134" s="13"/>
      <c r="B134" s="14"/>
      <c r="C134" s="14"/>
      <c r="D134" s="15"/>
      <c r="E134" s="15"/>
      <c r="F134" s="16"/>
      <c r="G134" s="16"/>
      <c r="H134" s="14"/>
      <c r="I134" s="17" t="str">
        <f aca="false">IF(TRIM(B134&amp;"")="","",SUBSTITUTE(UPPER(TRIM(B134&amp;""))," ",""))</f>
        <v/>
      </c>
      <c r="J134" s="18" t="str">
        <f aca="false">IF(OR(A134="",I134=""),"",IFERROR(INT(A134*1)+IF(TRIM(D134&amp;"")="",0,MOD(D134*1,1)),""))</f>
        <v/>
      </c>
      <c r="K134" s="18" t="str">
        <f aca="false">IF(J134="","",IFERROR(INT(A134*1)+IF(TRIM(E134&amp;"")="",1-1/86400,MOD(E134*1,1)+IF(AND(TRIM(D134&amp;"")&lt;&gt;"",MOD(E134*1,1)&lt;MOD(D134*1,1)),1,0)),""))</f>
        <v/>
      </c>
    </row>
    <row r="135" customFormat="false" ht="15" hidden="false" customHeight="false" outlineLevel="0" collapsed="false">
      <c r="A135" s="13"/>
      <c r="B135" s="14"/>
      <c r="C135" s="14"/>
      <c r="D135" s="15"/>
      <c r="E135" s="15"/>
      <c r="F135" s="16"/>
      <c r="G135" s="16"/>
      <c r="H135" s="14"/>
      <c r="I135" s="17" t="str">
        <f aca="false">IF(TRIM(B135&amp;"")="","",SUBSTITUTE(UPPER(TRIM(B135&amp;""))," ",""))</f>
        <v/>
      </c>
      <c r="J135" s="18" t="str">
        <f aca="false">IF(OR(A135="",I135=""),"",IFERROR(INT(A135*1)+IF(TRIM(D135&amp;"")="",0,MOD(D135*1,1)),""))</f>
        <v/>
      </c>
      <c r="K135" s="18" t="str">
        <f aca="false">IF(J135="","",IFERROR(INT(A135*1)+IF(TRIM(E135&amp;"")="",1-1/86400,MOD(E135*1,1)+IF(AND(TRIM(D135&amp;"")&lt;&gt;"",MOD(E135*1,1)&lt;MOD(D135*1,1)),1,0)),""))</f>
        <v/>
      </c>
    </row>
    <row r="136" customFormat="false" ht="15" hidden="false" customHeight="false" outlineLevel="0" collapsed="false">
      <c r="A136" s="13"/>
      <c r="B136" s="14"/>
      <c r="C136" s="14"/>
      <c r="D136" s="15"/>
      <c r="E136" s="15"/>
      <c r="F136" s="16"/>
      <c r="G136" s="16"/>
      <c r="H136" s="14"/>
      <c r="I136" s="17" t="str">
        <f aca="false">IF(TRIM(B136&amp;"")="","",SUBSTITUTE(UPPER(TRIM(B136&amp;""))," ",""))</f>
        <v/>
      </c>
      <c r="J136" s="18" t="str">
        <f aca="false">IF(OR(A136="",I136=""),"",IFERROR(INT(A136*1)+IF(TRIM(D136&amp;"")="",0,MOD(D136*1,1)),""))</f>
        <v/>
      </c>
      <c r="K136" s="18" t="str">
        <f aca="false">IF(J136="","",IFERROR(INT(A136*1)+IF(TRIM(E136&amp;"")="",1-1/86400,MOD(E136*1,1)+IF(AND(TRIM(D136&amp;"")&lt;&gt;"",MOD(E136*1,1)&lt;MOD(D136*1,1)),1,0)),""))</f>
        <v/>
      </c>
    </row>
    <row r="137" customFormat="false" ht="15" hidden="false" customHeight="false" outlineLevel="0" collapsed="false">
      <c r="A137" s="13"/>
      <c r="B137" s="14"/>
      <c r="C137" s="14"/>
      <c r="D137" s="15"/>
      <c r="E137" s="15"/>
      <c r="F137" s="16"/>
      <c r="G137" s="16"/>
      <c r="H137" s="14"/>
      <c r="I137" s="17" t="str">
        <f aca="false">IF(TRIM(B137&amp;"")="","",SUBSTITUTE(UPPER(TRIM(B137&amp;""))," ",""))</f>
        <v/>
      </c>
      <c r="J137" s="18" t="str">
        <f aca="false">IF(OR(A137="",I137=""),"",IFERROR(INT(A137*1)+IF(TRIM(D137&amp;"")="",0,MOD(D137*1,1)),""))</f>
        <v/>
      </c>
      <c r="K137" s="18" t="str">
        <f aca="false">IF(J137="","",IFERROR(INT(A137*1)+IF(TRIM(E137&amp;"")="",1-1/86400,MOD(E137*1,1)+IF(AND(TRIM(D137&amp;"")&lt;&gt;"",MOD(E137*1,1)&lt;MOD(D137*1,1)),1,0)),""))</f>
        <v/>
      </c>
    </row>
    <row r="138" customFormat="false" ht="15" hidden="false" customHeight="false" outlineLevel="0" collapsed="false">
      <c r="A138" s="13"/>
      <c r="B138" s="14"/>
      <c r="C138" s="14"/>
      <c r="D138" s="15"/>
      <c r="E138" s="15"/>
      <c r="F138" s="16"/>
      <c r="G138" s="16"/>
      <c r="H138" s="14"/>
      <c r="I138" s="17" t="str">
        <f aca="false">IF(TRIM(B138&amp;"")="","",SUBSTITUTE(UPPER(TRIM(B138&amp;""))," ",""))</f>
        <v/>
      </c>
      <c r="J138" s="18" t="str">
        <f aca="false">IF(OR(A138="",I138=""),"",IFERROR(INT(A138*1)+IF(TRIM(D138&amp;"")="",0,MOD(D138*1,1)),""))</f>
        <v/>
      </c>
      <c r="K138" s="18" t="str">
        <f aca="false">IF(J138="","",IFERROR(INT(A138*1)+IF(TRIM(E138&amp;"")="",1-1/86400,MOD(E138*1,1)+IF(AND(TRIM(D138&amp;"")&lt;&gt;"",MOD(E138*1,1)&lt;MOD(D138*1,1)),1,0)),""))</f>
        <v/>
      </c>
    </row>
    <row r="139" customFormat="false" ht="15" hidden="false" customHeight="false" outlineLevel="0" collapsed="false">
      <c r="A139" s="13"/>
      <c r="B139" s="14"/>
      <c r="C139" s="14"/>
      <c r="D139" s="15"/>
      <c r="E139" s="15"/>
      <c r="F139" s="16"/>
      <c r="G139" s="16"/>
      <c r="H139" s="14"/>
      <c r="I139" s="17" t="str">
        <f aca="false">IF(TRIM(B139&amp;"")="","",SUBSTITUTE(UPPER(TRIM(B139&amp;""))," ",""))</f>
        <v/>
      </c>
      <c r="J139" s="18" t="str">
        <f aca="false">IF(OR(A139="",I139=""),"",IFERROR(INT(A139*1)+IF(TRIM(D139&amp;"")="",0,MOD(D139*1,1)),""))</f>
        <v/>
      </c>
      <c r="K139" s="18" t="str">
        <f aca="false">IF(J139="","",IFERROR(INT(A139*1)+IF(TRIM(E139&amp;"")="",1-1/86400,MOD(E139*1,1)+IF(AND(TRIM(D139&amp;"")&lt;&gt;"",MOD(E139*1,1)&lt;MOD(D139*1,1)),1,0)),""))</f>
        <v/>
      </c>
    </row>
    <row r="140" customFormat="false" ht="15" hidden="false" customHeight="false" outlineLevel="0" collapsed="false">
      <c r="A140" s="13"/>
      <c r="B140" s="14"/>
      <c r="C140" s="14"/>
      <c r="D140" s="15"/>
      <c r="E140" s="15"/>
      <c r="F140" s="16"/>
      <c r="G140" s="16"/>
      <c r="H140" s="14"/>
      <c r="I140" s="17" t="str">
        <f aca="false">IF(TRIM(B140&amp;"")="","",SUBSTITUTE(UPPER(TRIM(B140&amp;""))," ",""))</f>
        <v/>
      </c>
      <c r="J140" s="18" t="str">
        <f aca="false">IF(OR(A140="",I140=""),"",IFERROR(INT(A140*1)+IF(TRIM(D140&amp;"")="",0,MOD(D140*1,1)),""))</f>
        <v/>
      </c>
      <c r="K140" s="18" t="str">
        <f aca="false">IF(J140="","",IFERROR(INT(A140*1)+IF(TRIM(E140&amp;"")="",1-1/86400,MOD(E140*1,1)+IF(AND(TRIM(D140&amp;"")&lt;&gt;"",MOD(E140*1,1)&lt;MOD(D140*1,1)),1,0)),""))</f>
        <v/>
      </c>
    </row>
    <row r="141" customFormat="false" ht="15" hidden="false" customHeight="false" outlineLevel="0" collapsed="false">
      <c r="A141" s="13"/>
      <c r="B141" s="14"/>
      <c r="C141" s="14"/>
      <c r="D141" s="15"/>
      <c r="E141" s="15"/>
      <c r="F141" s="16"/>
      <c r="G141" s="16"/>
      <c r="H141" s="14"/>
      <c r="I141" s="17" t="str">
        <f aca="false">IF(TRIM(B141&amp;"")="","",SUBSTITUTE(UPPER(TRIM(B141&amp;""))," ",""))</f>
        <v/>
      </c>
      <c r="J141" s="18" t="str">
        <f aca="false">IF(OR(A141="",I141=""),"",IFERROR(INT(A141*1)+IF(TRIM(D141&amp;"")="",0,MOD(D141*1,1)),""))</f>
        <v/>
      </c>
      <c r="K141" s="18" t="str">
        <f aca="false">IF(J141="","",IFERROR(INT(A141*1)+IF(TRIM(E141&amp;"")="",1-1/86400,MOD(E141*1,1)+IF(AND(TRIM(D141&amp;"")&lt;&gt;"",MOD(E141*1,1)&lt;MOD(D141*1,1)),1,0)),""))</f>
        <v/>
      </c>
    </row>
    <row r="142" customFormat="false" ht="15" hidden="false" customHeight="false" outlineLevel="0" collapsed="false">
      <c r="A142" s="13"/>
      <c r="B142" s="14"/>
      <c r="C142" s="14"/>
      <c r="D142" s="15"/>
      <c r="E142" s="15"/>
      <c r="F142" s="16"/>
      <c r="G142" s="16"/>
      <c r="H142" s="14"/>
      <c r="I142" s="17" t="str">
        <f aca="false">IF(TRIM(B142&amp;"")="","",SUBSTITUTE(UPPER(TRIM(B142&amp;""))," ",""))</f>
        <v/>
      </c>
      <c r="J142" s="18" t="str">
        <f aca="false">IF(OR(A142="",I142=""),"",IFERROR(INT(A142*1)+IF(TRIM(D142&amp;"")="",0,MOD(D142*1,1)),""))</f>
        <v/>
      </c>
      <c r="K142" s="18" t="str">
        <f aca="false">IF(J142="","",IFERROR(INT(A142*1)+IF(TRIM(E142&amp;"")="",1-1/86400,MOD(E142*1,1)+IF(AND(TRIM(D142&amp;"")&lt;&gt;"",MOD(E142*1,1)&lt;MOD(D142*1,1)),1,0)),""))</f>
        <v/>
      </c>
    </row>
    <row r="143" customFormat="false" ht="15" hidden="false" customHeight="false" outlineLevel="0" collapsed="false">
      <c r="A143" s="13"/>
      <c r="B143" s="14"/>
      <c r="C143" s="14"/>
      <c r="D143" s="15"/>
      <c r="E143" s="15"/>
      <c r="F143" s="16"/>
      <c r="G143" s="16"/>
      <c r="H143" s="14"/>
      <c r="I143" s="17" t="str">
        <f aca="false">IF(TRIM(B143&amp;"")="","",SUBSTITUTE(UPPER(TRIM(B143&amp;""))," ",""))</f>
        <v/>
      </c>
      <c r="J143" s="18" t="str">
        <f aca="false">IF(OR(A143="",I143=""),"",IFERROR(INT(A143*1)+IF(TRIM(D143&amp;"")="",0,MOD(D143*1,1)),""))</f>
        <v/>
      </c>
      <c r="K143" s="18" t="str">
        <f aca="false">IF(J143="","",IFERROR(INT(A143*1)+IF(TRIM(E143&amp;"")="",1-1/86400,MOD(E143*1,1)+IF(AND(TRIM(D143&amp;"")&lt;&gt;"",MOD(E143*1,1)&lt;MOD(D143*1,1)),1,0)),""))</f>
        <v/>
      </c>
    </row>
    <row r="144" customFormat="false" ht="15" hidden="false" customHeight="false" outlineLevel="0" collapsed="false">
      <c r="A144" s="13"/>
      <c r="B144" s="14"/>
      <c r="C144" s="14"/>
      <c r="D144" s="15"/>
      <c r="E144" s="15"/>
      <c r="F144" s="16"/>
      <c r="G144" s="16"/>
      <c r="H144" s="14"/>
      <c r="I144" s="17" t="str">
        <f aca="false">IF(TRIM(B144&amp;"")="","",SUBSTITUTE(UPPER(TRIM(B144&amp;""))," ",""))</f>
        <v/>
      </c>
      <c r="J144" s="18" t="str">
        <f aca="false">IF(OR(A144="",I144=""),"",IFERROR(INT(A144*1)+IF(TRIM(D144&amp;"")="",0,MOD(D144*1,1)),""))</f>
        <v/>
      </c>
      <c r="K144" s="18" t="str">
        <f aca="false">IF(J144="","",IFERROR(INT(A144*1)+IF(TRIM(E144&amp;"")="",1-1/86400,MOD(E144*1,1)+IF(AND(TRIM(D144&amp;"")&lt;&gt;"",MOD(E144*1,1)&lt;MOD(D144*1,1)),1,0)),""))</f>
        <v/>
      </c>
    </row>
    <row r="145" customFormat="false" ht="15" hidden="false" customHeight="false" outlineLevel="0" collapsed="false">
      <c r="A145" s="13"/>
      <c r="B145" s="14"/>
      <c r="C145" s="14"/>
      <c r="D145" s="15"/>
      <c r="E145" s="15"/>
      <c r="F145" s="16"/>
      <c r="G145" s="16"/>
      <c r="H145" s="14"/>
      <c r="I145" s="17" t="str">
        <f aca="false">IF(TRIM(B145&amp;"")="","",SUBSTITUTE(UPPER(TRIM(B145&amp;""))," ",""))</f>
        <v/>
      </c>
      <c r="J145" s="18" t="str">
        <f aca="false">IF(OR(A145="",I145=""),"",IFERROR(INT(A145*1)+IF(TRIM(D145&amp;"")="",0,MOD(D145*1,1)),""))</f>
        <v/>
      </c>
      <c r="K145" s="18" t="str">
        <f aca="false">IF(J145="","",IFERROR(INT(A145*1)+IF(TRIM(E145&amp;"")="",1-1/86400,MOD(E145*1,1)+IF(AND(TRIM(D145&amp;"")&lt;&gt;"",MOD(E145*1,1)&lt;MOD(D145*1,1)),1,0)),""))</f>
        <v/>
      </c>
    </row>
    <row r="146" customFormat="false" ht="15" hidden="false" customHeight="false" outlineLevel="0" collapsed="false">
      <c r="A146" s="13"/>
      <c r="B146" s="14"/>
      <c r="C146" s="14"/>
      <c r="D146" s="15"/>
      <c r="E146" s="15"/>
      <c r="F146" s="16"/>
      <c r="G146" s="16"/>
      <c r="H146" s="14"/>
      <c r="I146" s="17" t="str">
        <f aca="false">IF(TRIM(B146&amp;"")="","",SUBSTITUTE(UPPER(TRIM(B146&amp;""))," ",""))</f>
        <v/>
      </c>
      <c r="J146" s="18" t="str">
        <f aca="false">IF(OR(A146="",I146=""),"",IFERROR(INT(A146*1)+IF(TRIM(D146&amp;"")="",0,MOD(D146*1,1)),""))</f>
        <v/>
      </c>
      <c r="K146" s="18" t="str">
        <f aca="false">IF(J146="","",IFERROR(INT(A146*1)+IF(TRIM(E146&amp;"")="",1-1/86400,MOD(E146*1,1)+IF(AND(TRIM(D146&amp;"")&lt;&gt;"",MOD(E146*1,1)&lt;MOD(D146*1,1)),1,0)),""))</f>
        <v/>
      </c>
    </row>
    <row r="147" customFormat="false" ht="15" hidden="false" customHeight="false" outlineLevel="0" collapsed="false">
      <c r="A147" s="13"/>
      <c r="B147" s="14"/>
      <c r="C147" s="14"/>
      <c r="D147" s="15"/>
      <c r="E147" s="15"/>
      <c r="F147" s="16"/>
      <c r="G147" s="16"/>
      <c r="H147" s="14"/>
      <c r="I147" s="17" t="str">
        <f aca="false">IF(TRIM(B147&amp;"")="","",SUBSTITUTE(UPPER(TRIM(B147&amp;""))," ",""))</f>
        <v/>
      </c>
      <c r="J147" s="18" t="str">
        <f aca="false">IF(OR(A147="",I147=""),"",IFERROR(INT(A147*1)+IF(TRIM(D147&amp;"")="",0,MOD(D147*1,1)),""))</f>
        <v/>
      </c>
      <c r="K147" s="18" t="str">
        <f aca="false">IF(J147="","",IFERROR(INT(A147*1)+IF(TRIM(E147&amp;"")="",1-1/86400,MOD(E147*1,1)+IF(AND(TRIM(D147&amp;"")&lt;&gt;"",MOD(E147*1,1)&lt;MOD(D147*1,1)),1,0)),""))</f>
        <v/>
      </c>
    </row>
    <row r="148" customFormat="false" ht="15" hidden="false" customHeight="false" outlineLevel="0" collapsed="false">
      <c r="A148" s="13"/>
      <c r="B148" s="14"/>
      <c r="C148" s="14"/>
      <c r="D148" s="15"/>
      <c r="E148" s="15"/>
      <c r="F148" s="16"/>
      <c r="G148" s="16"/>
      <c r="H148" s="14"/>
      <c r="I148" s="17" t="str">
        <f aca="false">IF(TRIM(B148&amp;"")="","",SUBSTITUTE(UPPER(TRIM(B148&amp;""))," ",""))</f>
        <v/>
      </c>
      <c r="J148" s="18" t="str">
        <f aca="false">IF(OR(A148="",I148=""),"",IFERROR(INT(A148*1)+IF(TRIM(D148&amp;"")="",0,MOD(D148*1,1)),""))</f>
        <v/>
      </c>
      <c r="K148" s="18" t="str">
        <f aca="false">IF(J148="","",IFERROR(INT(A148*1)+IF(TRIM(E148&amp;"")="",1-1/86400,MOD(E148*1,1)+IF(AND(TRIM(D148&amp;"")&lt;&gt;"",MOD(E148*1,1)&lt;MOD(D148*1,1)),1,0)),""))</f>
        <v/>
      </c>
    </row>
    <row r="149" customFormat="false" ht="15" hidden="false" customHeight="false" outlineLevel="0" collapsed="false">
      <c r="A149" s="13"/>
      <c r="B149" s="14"/>
      <c r="C149" s="14"/>
      <c r="D149" s="15"/>
      <c r="E149" s="15"/>
      <c r="F149" s="16"/>
      <c r="G149" s="16"/>
      <c r="H149" s="14"/>
      <c r="I149" s="17" t="str">
        <f aca="false">IF(TRIM(B149&amp;"")="","",SUBSTITUTE(UPPER(TRIM(B149&amp;""))," ",""))</f>
        <v/>
      </c>
      <c r="J149" s="18" t="str">
        <f aca="false">IF(OR(A149="",I149=""),"",IFERROR(INT(A149*1)+IF(TRIM(D149&amp;"")="",0,MOD(D149*1,1)),""))</f>
        <v/>
      </c>
      <c r="K149" s="18" t="str">
        <f aca="false">IF(J149="","",IFERROR(INT(A149*1)+IF(TRIM(E149&amp;"")="",1-1/86400,MOD(E149*1,1)+IF(AND(TRIM(D149&amp;"")&lt;&gt;"",MOD(E149*1,1)&lt;MOD(D149*1,1)),1,0)),""))</f>
        <v/>
      </c>
    </row>
    <row r="150" customFormat="false" ht="15" hidden="false" customHeight="false" outlineLevel="0" collapsed="false">
      <c r="A150" s="13"/>
      <c r="B150" s="14"/>
      <c r="C150" s="14"/>
      <c r="D150" s="15"/>
      <c r="E150" s="15"/>
      <c r="F150" s="16"/>
      <c r="G150" s="16"/>
      <c r="H150" s="14"/>
      <c r="I150" s="17" t="str">
        <f aca="false">IF(TRIM(B150&amp;"")="","",SUBSTITUTE(UPPER(TRIM(B150&amp;""))," ",""))</f>
        <v/>
      </c>
      <c r="J150" s="18" t="str">
        <f aca="false">IF(OR(A150="",I150=""),"",IFERROR(INT(A150*1)+IF(TRIM(D150&amp;"")="",0,MOD(D150*1,1)),""))</f>
        <v/>
      </c>
      <c r="K150" s="18" t="str">
        <f aca="false">IF(J150="","",IFERROR(INT(A150*1)+IF(TRIM(E150&amp;"")="",1-1/86400,MOD(E150*1,1)+IF(AND(TRIM(D150&amp;"")&lt;&gt;"",MOD(E150*1,1)&lt;MOD(D150*1,1)),1,0)),""))</f>
        <v/>
      </c>
    </row>
    <row r="151" customFormat="false" ht="15" hidden="false" customHeight="false" outlineLevel="0" collapsed="false">
      <c r="A151" s="13"/>
      <c r="B151" s="14"/>
      <c r="C151" s="14"/>
      <c r="D151" s="15"/>
      <c r="E151" s="15"/>
      <c r="F151" s="16"/>
      <c r="G151" s="16"/>
      <c r="H151" s="14"/>
      <c r="I151" s="17" t="str">
        <f aca="false">IF(TRIM(B151&amp;"")="","",SUBSTITUTE(UPPER(TRIM(B151&amp;""))," ",""))</f>
        <v/>
      </c>
      <c r="J151" s="18" t="str">
        <f aca="false">IF(OR(A151="",I151=""),"",IFERROR(INT(A151*1)+IF(TRIM(D151&amp;"")="",0,MOD(D151*1,1)),""))</f>
        <v/>
      </c>
      <c r="K151" s="18" t="str">
        <f aca="false">IF(J151="","",IFERROR(INT(A151*1)+IF(TRIM(E151&amp;"")="",1-1/86400,MOD(E151*1,1)+IF(AND(TRIM(D151&amp;"")&lt;&gt;"",MOD(E151*1,1)&lt;MOD(D151*1,1)),1,0)),""))</f>
        <v/>
      </c>
    </row>
    <row r="152" customFormat="false" ht="15" hidden="false" customHeight="false" outlineLevel="0" collapsed="false">
      <c r="A152" s="13"/>
      <c r="B152" s="14"/>
      <c r="C152" s="14"/>
      <c r="D152" s="15"/>
      <c r="E152" s="15"/>
      <c r="F152" s="16"/>
      <c r="G152" s="16"/>
      <c r="H152" s="14"/>
      <c r="I152" s="17" t="str">
        <f aca="false">IF(TRIM(B152&amp;"")="","",SUBSTITUTE(UPPER(TRIM(B152&amp;""))," ",""))</f>
        <v/>
      </c>
      <c r="J152" s="18" t="str">
        <f aca="false">IF(OR(A152="",I152=""),"",IFERROR(INT(A152*1)+IF(TRIM(D152&amp;"")="",0,MOD(D152*1,1)),""))</f>
        <v/>
      </c>
      <c r="K152" s="18" t="str">
        <f aca="false">IF(J152="","",IFERROR(INT(A152*1)+IF(TRIM(E152&amp;"")="",1-1/86400,MOD(E152*1,1)+IF(AND(TRIM(D152&amp;"")&lt;&gt;"",MOD(E152*1,1)&lt;MOD(D152*1,1)),1,0)),""))</f>
        <v/>
      </c>
    </row>
    <row r="153" customFormat="false" ht="15" hidden="false" customHeight="false" outlineLevel="0" collapsed="false">
      <c r="A153" s="13"/>
      <c r="B153" s="14"/>
      <c r="C153" s="14"/>
      <c r="D153" s="15"/>
      <c r="E153" s="15"/>
      <c r="F153" s="16"/>
      <c r="G153" s="16"/>
      <c r="H153" s="14"/>
      <c r="I153" s="17" t="str">
        <f aca="false">IF(TRIM(B153&amp;"")="","",SUBSTITUTE(UPPER(TRIM(B153&amp;""))," ",""))</f>
        <v/>
      </c>
      <c r="J153" s="18" t="str">
        <f aca="false">IF(OR(A153="",I153=""),"",IFERROR(INT(A153*1)+IF(TRIM(D153&amp;"")="",0,MOD(D153*1,1)),""))</f>
        <v/>
      </c>
      <c r="K153" s="18" t="str">
        <f aca="false">IF(J153="","",IFERROR(INT(A153*1)+IF(TRIM(E153&amp;"")="",1-1/86400,MOD(E153*1,1)+IF(AND(TRIM(D153&amp;"")&lt;&gt;"",MOD(E153*1,1)&lt;MOD(D153*1,1)),1,0)),""))</f>
        <v/>
      </c>
    </row>
    <row r="154" customFormat="false" ht="15" hidden="false" customHeight="false" outlineLevel="0" collapsed="false">
      <c r="A154" s="13"/>
      <c r="B154" s="14"/>
      <c r="C154" s="14"/>
      <c r="D154" s="15"/>
      <c r="E154" s="15"/>
      <c r="F154" s="16"/>
      <c r="G154" s="16"/>
      <c r="H154" s="14"/>
      <c r="I154" s="17" t="str">
        <f aca="false">IF(TRIM(B154&amp;"")="","",SUBSTITUTE(UPPER(TRIM(B154&amp;""))," ",""))</f>
        <v/>
      </c>
      <c r="J154" s="18" t="str">
        <f aca="false">IF(OR(A154="",I154=""),"",IFERROR(INT(A154*1)+IF(TRIM(D154&amp;"")="",0,MOD(D154*1,1)),""))</f>
        <v/>
      </c>
      <c r="K154" s="18" t="str">
        <f aca="false">IF(J154="","",IFERROR(INT(A154*1)+IF(TRIM(E154&amp;"")="",1-1/86400,MOD(E154*1,1)+IF(AND(TRIM(D154&amp;"")&lt;&gt;"",MOD(E154*1,1)&lt;MOD(D154*1,1)),1,0)),""))</f>
        <v/>
      </c>
    </row>
    <row r="155" customFormat="false" ht="15" hidden="false" customHeight="false" outlineLevel="0" collapsed="false">
      <c r="A155" s="13"/>
      <c r="B155" s="14"/>
      <c r="C155" s="14"/>
      <c r="D155" s="15"/>
      <c r="E155" s="15"/>
      <c r="F155" s="16"/>
      <c r="G155" s="16"/>
      <c r="H155" s="14"/>
      <c r="I155" s="17" t="str">
        <f aca="false">IF(TRIM(B155&amp;"")="","",SUBSTITUTE(UPPER(TRIM(B155&amp;""))," ",""))</f>
        <v/>
      </c>
      <c r="J155" s="18" t="str">
        <f aca="false">IF(OR(A155="",I155=""),"",IFERROR(INT(A155*1)+IF(TRIM(D155&amp;"")="",0,MOD(D155*1,1)),""))</f>
        <v/>
      </c>
      <c r="K155" s="18" t="str">
        <f aca="false">IF(J155="","",IFERROR(INT(A155*1)+IF(TRIM(E155&amp;"")="",1-1/86400,MOD(E155*1,1)+IF(AND(TRIM(D155&amp;"")&lt;&gt;"",MOD(E155*1,1)&lt;MOD(D155*1,1)),1,0)),""))</f>
        <v/>
      </c>
    </row>
    <row r="156" customFormat="false" ht="15" hidden="false" customHeight="false" outlineLevel="0" collapsed="false">
      <c r="A156" s="13"/>
      <c r="B156" s="14"/>
      <c r="C156" s="14"/>
      <c r="D156" s="15"/>
      <c r="E156" s="15"/>
      <c r="F156" s="16"/>
      <c r="G156" s="16"/>
      <c r="H156" s="14"/>
      <c r="I156" s="17" t="str">
        <f aca="false">IF(TRIM(B156&amp;"")="","",SUBSTITUTE(UPPER(TRIM(B156&amp;""))," ",""))</f>
        <v/>
      </c>
      <c r="J156" s="18" t="str">
        <f aca="false">IF(OR(A156="",I156=""),"",IFERROR(INT(A156*1)+IF(TRIM(D156&amp;"")="",0,MOD(D156*1,1)),""))</f>
        <v/>
      </c>
      <c r="K156" s="18" t="str">
        <f aca="false">IF(J156="","",IFERROR(INT(A156*1)+IF(TRIM(E156&amp;"")="",1-1/86400,MOD(E156*1,1)+IF(AND(TRIM(D156&amp;"")&lt;&gt;"",MOD(E156*1,1)&lt;MOD(D156*1,1)),1,0)),""))</f>
        <v/>
      </c>
    </row>
    <row r="157" customFormat="false" ht="15" hidden="false" customHeight="false" outlineLevel="0" collapsed="false">
      <c r="A157" s="13"/>
      <c r="B157" s="14"/>
      <c r="C157" s="14"/>
      <c r="D157" s="15"/>
      <c r="E157" s="15"/>
      <c r="F157" s="16"/>
      <c r="G157" s="16"/>
      <c r="H157" s="14"/>
      <c r="I157" s="17" t="str">
        <f aca="false">IF(TRIM(B157&amp;"")="","",SUBSTITUTE(UPPER(TRIM(B157&amp;""))," ",""))</f>
        <v/>
      </c>
      <c r="J157" s="18" t="str">
        <f aca="false">IF(OR(A157="",I157=""),"",IFERROR(INT(A157*1)+IF(TRIM(D157&amp;"")="",0,MOD(D157*1,1)),""))</f>
        <v/>
      </c>
      <c r="K157" s="18" t="str">
        <f aca="false">IF(J157="","",IFERROR(INT(A157*1)+IF(TRIM(E157&amp;"")="",1-1/86400,MOD(E157*1,1)+IF(AND(TRIM(D157&amp;"")&lt;&gt;"",MOD(E157*1,1)&lt;MOD(D157*1,1)),1,0)),""))</f>
        <v/>
      </c>
    </row>
    <row r="158" customFormat="false" ht="15" hidden="false" customHeight="false" outlineLevel="0" collapsed="false">
      <c r="A158" s="13"/>
      <c r="B158" s="14"/>
      <c r="C158" s="14"/>
      <c r="D158" s="15"/>
      <c r="E158" s="15"/>
      <c r="F158" s="16"/>
      <c r="G158" s="16"/>
      <c r="H158" s="14"/>
      <c r="I158" s="17" t="str">
        <f aca="false">IF(TRIM(B158&amp;"")="","",SUBSTITUTE(UPPER(TRIM(B158&amp;""))," ",""))</f>
        <v/>
      </c>
      <c r="J158" s="18" t="str">
        <f aca="false">IF(OR(A158="",I158=""),"",IFERROR(INT(A158*1)+IF(TRIM(D158&amp;"")="",0,MOD(D158*1,1)),""))</f>
        <v/>
      </c>
      <c r="K158" s="18" t="str">
        <f aca="false">IF(J158="","",IFERROR(INT(A158*1)+IF(TRIM(E158&amp;"")="",1-1/86400,MOD(E158*1,1)+IF(AND(TRIM(D158&amp;"")&lt;&gt;"",MOD(E158*1,1)&lt;MOD(D158*1,1)),1,0)),""))</f>
        <v/>
      </c>
    </row>
    <row r="159" customFormat="false" ht="15" hidden="false" customHeight="false" outlineLevel="0" collapsed="false">
      <c r="A159" s="13"/>
      <c r="B159" s="14"/>
      <c r="C159" s="14"/>
      <c r="D159" s="15"/>
      <c r="E159" s="15"/>
      <c r="F159" s="16"/>
      <c r="G159" s="16"/>
      <c r="H159" s="14"/>
      <c r="I159" s="17" t="str">
        <f aca="false">IF(TRIM(B159&amp;"")="","",SUBSTITUTE(UPPER(TRIM(B159&amp;""))," ",""))</f>
        <v/>
      </c>
      <c r="J159" s="18" t="str">
        <f aca="false">IF(OR(A159="",I159=""),"",IFERROR(INT(A159*1)+IF(TRIM(D159&amp;"")="",0,MOD(D159*1,1)),""))</f>
        <v/>
      </c>
      <c r="K159" s="18" t="str">
        <f aca="false">IF(J159="","",IFERROR(INT(A159*1)+IF(TRIM(E159&amp;"")="",1-1/86400,MOD(E159*1,1)+IF(AND(TRIM(D159&amp;"")&lt;&gt;"",MOD(E159*1,1)&lt;MOD(D159*1,1)),1,0)),""))</f>
        <v/>
      </c>
    </row>
    <row r="160" customFormat="false" ht="15" hidden="false" customHeight="false" outlineLevel="0" collapsed="false">
      <c r="A160" s="13"/>
      <c r="B160" s="14"/>
      <c r="C160" s="14"/>
      <c r="D160" s="15"/>
      <c r="E160" s="15"/>
      <c r="F160" s="16"/>
      <c r="G160" s="16"/>
      <c r="H160" s="14"/>
      <c r="I160" s="17" t="str">
        <f aca="false">IF(TRIM(B160&amp;"")="","",SUBSTITUTE(UPPER(TRIM(B160&amp;""))," ",""))</f>
        <v/>
      </c>
      <c r="J160" s="18" t="str">
        <f aca="false">IF(OR(A160="",I160=""),"",IFERROR(INT(A160*1)+IF(TRIM(D160&amp;"")="",0,MOD(D160*1,1)),""))</f>
        <v/>
      </c>
      <c r="K160" s="18" t="str">
        <f aca="false">IF(J160="","",IFERROR(INT(A160*1)+IF(TRIM(E160&amp;"")="",1-1/86400,MOD(E160*1,1)+IF(AND(TRIM(D160&amp;"")&lt;&gt;"",MOD(E160*1,1)&lt;MOD(D160*1,1)),1,0)),""))</f>
        <v/>
      </c>
    </row>
    <row r="161" customFormat="false" ht="15" hidden="false" customHeight="false" outlineLevel="0" collapsed="false">
      <c r="A161" s="13"/>
      <c r="B161" s="14"/>
      <c r="C161" s="14"/>
      <c r="D161" s="15"/>
      <c r="E161" s="15"/>
      <c r="F161" s="16"/>
      <c r="G161" s="16"/>
      <c r="H161" s="14"/>
      <c r="I161" s="17" t="str">
        <f aca="false">IF(TRIM(B161&amp;"")="","",SUBSTITUTE(UPPER(TRIM(B161&amp;""))," ",""))</f>
        <v/>
      </c>
      <c r="J161" s="18" t="str">
        <f aca="false">IF(OR(A161="",I161=""),"",IFERROR(INT(A161*1)+IF(TRIM(D161&amp;"")="",0,MOD(D161*1,1)),""))</f>
        <v/>
      </c>
      <c r="K161" s="18" t="str">
        <f aca="false">IF(J161="","",IFERROR(INT(A161*1)+IF(TRIM(E161&amp;"")="",1-1/86400,MOD(E161*1,1)+IF(AND(TRIM(D161&amp;"")&lt;&gt;"",MOD(E161*1,1)&lt;MOD(D161*1,1)),1,0)),""))</f>
        <v/>
      </c>
    </row>
    <row r="162" customFormat="false" ht="15" hidden="false" customHeight="false" outlineLevel="0" collapsed="false">
      <c r="A162" s="13"/>
      <c r="B162" s="14"/>
      <c r="C162" s="14"/>
      <c r="D162" s="15"/>
      <c r="E162" s="15"/>
      <c r="F162" s="16"/>
      <c r="G162" s="16"/>
      <c r="H162" s="14"/>
      <c r="I162" s="17" t="str">
        <f aca="false">IF(TRIM(B162&amp;"")="","",SUBSTITUTE(UPPER(TRIM(B162&amp;""))," ",""))</f>
        <v/>
      </c>
      <c r="J162" s="18" t="str">
        <f aca="false">IF(OR(A162="",I162=""),"",IFERROR(INT(A162*1)+IF(TRIM(D162&amp;"")="",0,MOD(D162*1,1)),""))</f>
        <v/>
      </c>
      <c r="K162" s="18" t="str">
        <f aca="false">IF(J162="","",IFERROR(INT(A162*1)+IF(TRIM(E162&amp;"")="",1-1/86400,MOD(E162*1,1)+IF(AND(TRIM(D162&amp;"")&lt;&gt;"",MOD(E162*1,1)&lt;MOD(D162*1,1)),1,0)),""))</f>
        <v/>
      </c>
    </row>
    <row r="163" customFormat="false" ht="15" hidden="false" customHeight="false" outlineLevel="0" collapsed="false">
      <c r="A163" s="13"/>
      <c r="B163" s="14"/>
      <c r="C163" s="14"/>
      <c r="D163" s="15"/>
      <c r="E163" s="15"/>
      <c r="F163" s="16"/>
      <c r="G163" s="16"/>
      <c r="H163" s="14"/>
      <c r="I163" s="17" t="str">
        <f aca="false">IF(TRIM(B163&amp;"")="","",SUBSTITUTE(UPPER(TRIM(B163&amp;""))," ",""))</f>
        <v/>
      </c>
      <c r="J163" s="18" t="str">
        <f aca="false">IF(OR(A163="",I163=""),"",IFERROR(INT(A163*1)+IF(TRIM(D163&amp;"")="",0,MOD(D163*1,1)),""))</f>
        <v/>
      </c>
      <c r="K163" s="18" t="str">
        <f aca="false">IF(J163="","",IFERROR(INT(A163*1)+IF(TRIM(E163&amp;"")="",1-1/86400,MOD(E163*1,1)+IF(AND(TRIM(D163&amp;"")&lt;&gt;"",MOD(E163*1,1)&lt;MOD(D163*1,1)),1,0)),""))</f>
        <v/>
      </c>
    </row>
    <row r="164" customFormat="false" ht="15" hidden="false" customHeight="false" outlineLevel="0" collapsed="false">
      <c r="A164" s="13"/>
      <c r="B164" s="14"/>
      <c r="C164" s="14"/>
      <c r="D164" s="15"/>
      <c r="E164" s="15"/>
      <c r="F164" s="16"/>
      <c r="G164" s="16"/>
      <c r="H164" s="14"/>
      <c r="I164" s="17" t="str">
        <f aca="false">IF(TRIM(B164&amp;"")="","",SUBSTITUTE(UPPER(TRIM(B164&amp;""))," ",""))</f>
        <v/>
      </c>
      <c r="J164" s="18" t="str">
        <f aca="false">IF(OR(A164="",I164=""),"",IFERROR(INT(A164*1)+IF(TRIM(D164&amp;"")="",0,MOD(D164*1,1)),""))</f>
        <v/>
      </c>
      <c r="K164" s="18" t="str">
        <f aca="false">IF(J164="","",IFERROR(INT(A164*1)+IF(TRIM(E164&amp;"")="",1-1/86400,MOD(E164*1,1)+IF(AND(TRIM(D164&amp;"")&lt;&gt;"",MOD(E164*1,1)&lt;MOD(D164*1,1)),1,0)),""))</f>
        <v/>
      </c>
    </row>
    <row r="165" customFormat="false" ht="15" hidden="false" customHeight="false" outlineLevel="0" collapsed="false">
      <c r="A165" s="13"/>
      <c r="B165" s="14"/>
      <c r="C165" s="14"/>
      <c r="D165" s="15"/>
      <c r="E165" s="15"/>
      <c r="F165" s="16"/>
      <c r="G165" s="16"/>
      <c r="H165" s="14"/>
      <c r="I165" s="17" t="str">
        <f aca="false">IF(TRIM(B165&amp;"")="","",SUBSTITUTE(UPPER(TRIM(B165&amp;""))," ",""))</f>
        <v/>
      </c>
      <c r="J165" s="18" t="str">
        <f aca="false">IF(OR(A165="",I165=""),"",IFERROR(INT(A165*1)+IF(TRIM(D165&amp;"")="",0,MOD(D165*1,1)),""))</f>
        <v/>
      </c>
      <c r="K165" s="18" t="str">
        <f aca="false">IF(J165="","",IFERROR(INT(A165*1)+IF(TRIM(E165&amp;"")="",1-1/86400,MOD(E165*1,1)+IF(AND(TRIM(D165&amp;"")&lt;&gt;"",MOD(E165*1,1)&lt;MOD(D165*1,1)),1,0)),""))</f>
        <v/>
      </c>
    </row>
    <row r="166" customFormat="false" ht="15" hidden="false" customHeight="false" outlineLevel="0" collapsed="false">
      <c r="A166" s="13"/>
      <c r="B166" s="14"/>
      <c r="C166" s="14"/>
      <c r="D166" s="15"/>
      <c r="E166" s="15"/>
      <c r="F166" s="16"/>
      <c r="G166" s="16"/>
      <c r="H166" s="14"/>
      <c r="I166" s="17" t="str">
        <f aca="false">IF(TRIM(B166&amp;"")="","",SUBSTITUTE(UPPER(TRIM(B166&amp;""))," ",""))</f>
        <v/>
      </c>
      <c r="J166" s="18" t="str">
        <f aca="false">IF(OR(A166="",I166=""),"",IFERROR(INT(A166*1)+IF(TRIM(D166&amp;"")="",0,MOD(D166*1,1)),""))</f>
        <v/>
      </c>
      <c r="K166" s="18" t="str">
        <f aca="false">IF(J166="","",IFERROR(INT(A166*1)+IF(TRIM(E166&amp;"")="",1-1/86400,MOD(E166*1,1)+IF(AND(TRIM(D166&amp;"")&lt;&gt;"",MOD(E166*1,1)&lt;MOD(D166*1,1)),1,0)),""))</f>
        <v/>
      </c>
    </row>
    <row r="167" customFormat="false" ht="15" hidden="false" customHeight="false" outlineLevel="0" collapsed="false">
      <c r="A167" s="13"/>
      <c r="B167" s="14"/>
      <c r="C167" s="14"/>
      <c r="D167" s="15"/>
      <c r="E167" s="15"/>
      <c r="F167" s="16"/>
      <c r="G167" s="16"/>
      <c r="H167" s="14"/>
      <c r="I167" s="17" t="str">
        <f aca="false">IF(TRIM(B167&amp;"")="","",SUBSTITUTE(UPPER(TRIM(B167&amp;""))," ",""))</f>
        <v/>
      </c>
      <c r="J167" s="18" t="str">
        <f aca="false">IF(OR(A167="",I167=""),"",IFERROR(INT(A167*1)+IF(TRIM(D167&amp;"")="",0,MOD(D167*1,1)),""))</f>
        <v/>
      </c>
      <c r="K167" s="18" t="str">
        <f aca="false">IF(J167="","",IFERROR(INT(A167*1)+IF(TRIM(E167&amp;"")="",1-1/86400,MOD(E167*1,1)+IF(AND(TRIM(D167&amp;"")&lt;&gt;"",MOD(E167*1,1)&lt;MOD(D167*1,1)),1,0)),""))</f>
        <v/>
      </c>
    </row>
    <row r="168" customFormat="false" ht="15" hidden="false" customHeight="false" outlineLevel="0" collapsed="false">
      <c r="A168" s="13"/>
      <c r="B168" s="14"/>
      <c r="C168" s="14"/>
      <c r="D168" s="15"/>
      <c r="E168" s="15"/>
      <c r="F168" s="16"/>
      <c r="G168" s="16"/>
      <c r="H168" s="14"/>
      <c r="I168" s="17" t="str">
        <f aca="false">IF(TRIM(B168&amp;"")="","",SUBSTITUTE(UPPER(TRIM(B168&amp;""))," ",""))</f>
        <v/>
      </c>
      <c r="J168" s="18" t="str">
        <f aca="false">IF(OR(A168="",I168=""),"",IFERROR(INT(A168*1)+IF(TRIM(D168&amp;"")="",0,MOD(D168*1,1)),""))</f>
        <v/>
      </c>
      <c r="K168" s="18" t="str">
        <f aca="false">IF(J168="","",IFERROR(INT(A168*1)+IF(TRIM(E168&amp;"")="",1-1/86400,MOD(E168*1,1)+IF(AND(TRIM(D168&amp;"")&lt;&gt;"",MOD(E168*1,1)&lt;MOD(D168*1,1)),1,0)),""))</f>
        <v/>
      </c>
    </row>
    <row r="169" customFormat="false" ht="15" hidden="false" customHeight="false" outlineLevel="0" collapsed="false">
      <c r="A169" s="13"/>
      <c r="B169" s="14"/>
      <c r="C169" s="14"/>
      <c r="D169" s="15"/>
      <c r="E169" s="15"/>
      <c r="F169" s="16"/>
      <c r="G169" s="16"/>
      <c r="H169" s="14"/>
      <c r="I169" s="17" t="str">
        <f aca="false">IF(TRIM(B169&amp;"")="","",SUBSTITUTE(UPPER(TRIM(B169&amp;""))," ",""))</f>
        <v/>
      </c>
      <c r="J169" s="18" t="str">
        <f aca="false">IF(OR(A169="",I169=""),"",IFERROR(INT(A169*1)+IF(TRIM(D169&amp;"")="",0,MOD(D169*1,1)),""))</f>
        <v/>
      </c>
      <c r="K169" s="18" t="str">
        <f aca="false">IF(J169="","",IFERROR(INT(A169*1)+IF(TRIM(E169&amp;"")="",1-1/86400,MOD(E169*1,1)+IF(AND(TRIM(D169&amp;"")&lt;&gt;"",MOD(E169*1,1)&lt;MOD(D169*1,1)),1,0)),""))</f>
        <v/>
      </c>
    </row>
    <row r="170" customFormat="false" ht="15" hidden="false" customHeight="false" outlineLevel="0" collapsed="false">
      <c r="A170" s="13"/>
      <c r="B170" s="14"/>
      <c r="C170" s="14"/>
      <c r="D170" s="15"/>
      <c r="E170" s="15"/>
      <c r="F170" s="16"/>
      <c r="G170" s="16"/>
      <c r="H170" s="14"/>
      <c r="I170" s="17" t="str">
        <f aca="false">IF(TRIM(B170&amp;"")="","",SUBSTITUTE(UPPER(TRIM(B170&amp;""))," ",""))</f>
        <v/>
      </c>
      <c r="J170" s="18" t="str">
        <f aca="false">IF(OR(A170="",I170=""),"",IFERROR(INT(A170*1)+IF(TRIM(D170&amp;"")="",0,MOD(D170*1,1)),""))</f>
        <v/>
      </c>
      <c r="K170" s="18" t="str">
        <f aca="false">IF(J170="","",IFERROR(INT(A170*1)+IF(TRIM(E170&amp;"")="",1-1/86400,MOD(E170*1,1)+IF(AND(TRIM(D170&amp;"")&lt;&gt;"",MOD(E170*1,1)&lt;MOD(D170*1,1)),1,0)),""))</f>
        <v/>
      </c>
    </row>
    <row r="171" customFormat="false" ht="15" hidden="false" customHeight="false" outlineLevel="0" collapsed="false">
      <c r="A171" s="13"/>
      <c r="B171" s="14"/>
      <c r="C171" s="14"/>
      <c r="D171" s="15"/>
      <c r="E171" s="15"/>
      <c r="F171" s="16"/>
      <c r="G171" s="16"/>
      <c r="H171" s="14"/>
      <c r="I171" s="17" t="str">
        <f aca="false">IF(TRIM(B171&amp;"")="","",SUBSTITUTE(UPPER(TRIM(B171&amp;""))," ",""))</f>
        <v/>
      </c>
      <c r="J171" s="18" t="str">
        <f aca="false">IF(OR(A171="",I171=""),"",IFERROR(INT(A171*1)+IF(TRIM(D171&amp;"")="",0,MOD(D171*1,1)),""))</f>
        <v/>
      </c>
      <c r="K171" s="18" t="str">
        <f aca="false">IF(J171="","",IFERROR(INT(A171*1)+IF(TRIM(E171&amp;"")="",1-1/86400,MOD(E171*1,1)+IF(AND(TRIM(D171&amp;"")&lt;&gt;"",MOD(E171*1,1)&lt;MOD(D171*1,1)),1,0)),""))</f>
        <v/>
      </c>
    </row>
    <row r="172" customFormat="false" ht="15" hidden="false" customHeight="false" outlineLevel="0" collapsed="false">
      <c r="A172" s="13"/>
      <c r="B172" s="14"/>
      <c r="C172" s="14"/>
      <c r="D172" s="15"/>
      <c r="E172" s="15"/>
      <c r="F172" s="16"/>
      <c r="G172" s="16"/>
      <c r="H172" s="14"/>
      <c r="I172" s="17" t="str">
        <f aca="false">IF(TRIM(B172&amp;"")="","",SUBSTITUTE(UPPER(TRIM(B172&amp;""))," ",""))</f>
        <v/>
      </c>
      <c r="J172" s="18" t="str">
        <f aca="false">IF(OR(A172="",I172=""),"",IFERROR(INT(A172*1)+IF(TRIM(D172&amp;"")="",0,MOD(D172*1,1)),""))</f>
        <v/>
      </c>
      <c r="K172" s="18" t="str">
        <f aca="false">IF(J172="","",IFERROR(INT(A172*1)+IF(TRIM(E172&amp;"")="",1-1/86400,MOD(E172*1,1)+IF(AND(TRIM(D172&amp;"")&lt;&gt;"",MOD(E172*1,1)&lt;MOD(D172*1,1)),1,0)),""))</f>
        <v/>
      </c>
    </row>
    <row r="173" customFormat="false" ht="15" hidden="false" customHeight="false" outlineLevel="0" collapsed="false">
      <c r="A173" s="13"/>
      <c r="B173" s="14"/>
      <c r="C173" s="14"/>
      <c r="D173" s="15"/>
      <c r="E173" s="15"/>
      <c r="F173" s="16"/>
      <c r="G173" s="16"/>
      <c r="H173" s="14"/>
      <c r="I173" s="17" t="str">
        <f aca="false">IF(TRIM(B173&amp;"")="","",SUBSTITUTE(UPPER(TRIM(B173&amp;""))," ",""))</f>
        <v/>
      </c>
      <c r="J173" s="18" t="str">
        <f aca="false">IF(OR(A173="",I173=""),"",IFERROR(INT(A173*1)+IF(TRIM(D173&amp;"")="",0,MOD(D173*1,1)),""))</f>
        <v/>
      </c>
      <c r="K173" s="18" t="str">
        <f aca="false">IF(J173="","",IFERROR(INT(A173*1)+IF(TRIM(E173&amp;"")="",1-1/86400,MOD(E173*1,1)+IF(AND(TRIM(D173&amp;"")&lt;&gt;"",MOD(E173*1,1)&lt;MOD(D173*1,1)),1,0)),""))</f>
        <v/>
      </c>
    </row>
    <row r="174" customFormat="false" ht="15" hidden="false" customHeight="false" outlineLevel="0" collapsed="false">
      <c r="A174" s="13"/>
      <c r="B174" s="14"/>
      <c r="C174" s="14"/>
      <c r="D174" s="15"/>
      <c r="E174" s="15"/>
      <c r="F174" s="16"/>
      <c r="G174" s="16"/>
      <c r="H174" s="14"/>
      <c r="I174" s="17" t="str">
        <f aca="false">IF(TRIM(B174&amp;"")="","",SUBSTITUTE(UPPER(TRIM(B174&amp;""))," ",""))</f>
        <v/>
      </c>
      <c r="J174" s="18" t="str">
        <f aca="false">IF(OR(A174="",I174=""),"",IFERROR(INT(A174*1)+IF(TRIM(D174&amp;"")="",0,MOD(D174*1,1)),""))</f>
        <v/>
      </c>
      <c r="K174" s="18" t="str">
        <f aca="false">IF(J174="","",IFERROR(INT(A174*1)+IF(TRIM(E174&amp;"")="",1-1/86400,MOD(E174*1,1)+IF(AND(TRIM(D174&amp;"")&lt;&gt;"",MOD(E174*1,1)&lt;MOD(D174*1,1)),1,0)),""))</f>
        <v/>
      </c>
    </row>
    <row r="175" customFormat="false" ht="15" hidden="false" customHeight="false" outlineLevel="0" collapsed="false">
      <c r="A175" s="13"/>
      <c r="B175" s="14"/>
      <c r="C175" s="14"/>
      <c r="D175" s="15"/>
      <c r="E175" s="15"/>
      <c r="F175" s="16"/>
      <c r="G175" s="16"/>
      <c r="H175" s="14"/>
      <c r="I175" s="17" t="str">
        <f aca="false">IF(TRIM(B175&amp;"")="","",SUBSTITUTE(UPPER(TRIM(B175&amp;""))," ",""))</f>
        <v/>
      </c>
      <c r="J175" s="18" t="str">
        <f aca="false">IF(OR(A175="",I175=""),"",IFERROR(INT(A175*1)+IF(TRIM(D175&amp;"")="",0,MOD(D175*1,1)),""))</f>
        <v/>
      </c>
      <c r="K175" s="18" t="str">
        <f aca="false">IF(J175="","",IFERROR(INT(A175*1)+IF(TRIM(E175&amp;"")="",1-1/86400,MOD(E175*1,1)+IF(AND(TRIM(D175&amp;"")&lt;&gt;"",MOD(E175*1,1)&lt;MOD(D175*1,1)),1,0)),""))</f>
        <v/>
      </c>
    </row>
    <row r="176" customFormat="false" ht="15" hidden="false" customHeight="false" outlineLevel="0" collapsed="false">
      <c r="A176" s="13"/>
      <c r="B176" s="14"/>
      <c r="C176" s="14"/>
      <c r="D176" s="15"/>
      <c r="E176" s="15"/>
      <c r="F176" s="16"/>
      <c r="G176" s="16"/>
      <c r="H176" s="14"/>
      <c r="I176" s="17" t="str">
        <f aca="false">IF(TRIM(B176&amp;"")="","",SUBSTITUTE(UPPER(TRIM(B176&amp;""))," ",""))</f>
        <v/>
      </c>
      <c r="J176" s="18" t="str">
        <f aca="false">IF(OR(A176="",I176=""),"",IFERROR(INT(A176*1)+IF(TRIM(D176&amp;"")="",0,MOD(D176*1,1)),""))</f>
        <v/>
      </c>
      <c r="K176" s="18" t="str">
        <f aca="false">IF(J176="","",IFERROR(INT(A176*1)+IF(TRIM(E176&amp;"")="",1-1/86400,MOD(E176*1,1)+IF(AND(TRIM(D176&amp;"")&lt;&gt;"",MOD(E176*1,1)&lt;MOD(D176*1,1)),1,0)),""))</f>
        <v/>
      </c>
    </row>
    <row r="177" customFormat="false" ht="15" hidden="false" customHeight="false" outlineLevel="0" collapsed="false">
      <c r="A177" s="13"/>
      <c r="B177" s="14"/>
      <c r="C177" s="14"/>
      <c r="D177" s="15"/>
      <c r="E177" s="15"/>
      <c r="F177" s="16"/>
      <c r="G177" s="16"/>
      <c r="H177" s="14"/>
      <c r="I177" s="17" t="str">
        <f aca="false">IF(TRIM(B177&amp;"")="","",SUBSTITUTE(UPPER(TRIM(B177&amp;""))," ",""))</f>
        <v/>
      </c>
      <c r="J177" s="18" t="str">
        <f aca="false">IF(OR(A177="",I177=""),"",IFERROR(INT(A177*1)+IF(TRIM(D177&amp;"")="",0,MOD(D177*1,1)),""))</f>
        <v/>
      </c>
      <c r="K177" s="18" t="str">
        <f aca="false">IF(J177="","",IFERROR(INT(A177*1)+IF(TRIM(E177&amp;"")="",1-1/86400,MOD(E177*1,1)+IF(AND(TRIM(D177&amp;"")&lt;&gt;"",MOD(E177*1,1)&lt;MOD(D177*1,1)),1,0)),""))</f>
        <v/>
      </c>
    </row>
    <row r="178" customFormat="false" ht="15" hidden="false" customHeight="false" outlineLevel="0" collapsed="false">
      <c r="A178" s="13"/>
      <c r="B178" s="14"/>
      <c r="C178" s="14"/>
      <c r="D178" s="15"/>
      <c r="E178" s="15"/>
      <c r="F178" s="16"/>
      <c r="G178" s="16"/>
      <c r="H178" s="14"/>
      <c r="I178" s="17" t="str">
        <f aca="false">IF(TRIM(B178&amp;"")="","",SUBSTITUTE(UPPER(TRIM(B178&amp;""))," ",""))</f>
        <v/>
      </c>
      <c r="J178" s="18" t="str">
        <f aca="false">IF(OR(A178="",I178=""),"",IFERROR(INT(A178*1)+IF(TRIM(D178&amp;"")="",0,MOD(D178*1,1)),""))</f>
        <v/>
      </c>
      <c r="K178" s="18" t="str">
        <f aca="false">IF(J178="","",IFERROR(INT(A178*1)+IF(TRIM(E178&amp;"")="",1-1/86400,MOD(E178*1,1)+IF(AND(TRIM(D178&amp;"")&lt;&gt;"",MOD(E178*1,1)&lt;MOD(D178*1,1)),1,0)),""))</f>
        <v/>
      </c>
    </row>
    <row r="179" customFormat="false" ht="15" hidden="false" customHeight="false" outlineLevel="0" collapsed="false">
      <c r="A179" s="13"/>
      <c r="B179" s="14"/>
      <c r="C179" s="14"/>
      <c r="D179" s="15"/>
      <c r="E179" s="15"/>
      <c r="F179" s="16"/>
      <c r="G179" s="16"/>
      <c r="H179" s="14"/>
      <c r="I179" s="17" t="str">
        <f aca="false">IF(TRIM(B179&amp;"")="","",SUBSTITUTE(UPPER(TRIM(B179&amp;""))," ",""))</f>
        <v/>
      </c>
      <c r="J179" s="18" t="str">
        <f aca="false">IF(OR(A179="",I179=""),"",IFERROR(INT(A179*1)+IF(TRIM(D179&amp;"")="",0,MOD(D179*1,1)),""))</f>
        <v/>
      </c>
      <c r="K179" s="18" t="str">
        <f aca="false">IF(J179="","",IFERROR(INT(A179*1)+IF(TRIM(E179&amp;"")="",1-1/86400,MOD(E179*1,1)+IF(AND(TRIM(D179&amp;"")&lt;&gt;"",MOD(E179*1,1)&lt;MOD(D179*1,1)),1,0)),""))</f>
        <v/>
      </c>
    </row>
    <row r="180" customFormat="false" ht="15" hidden="false" customHeight="false" outlineLevel="0" collapsed="false">
      <c r="A180" s="13"/>
      <c r="B180" s="14"/>
      <c r="C180" s="14"/>
      <c r="D180" s="15"/>
      <c r="E180" s="15"/>
      <c r="F180" s="16"/>
      <c r="G180" s="16"/>
      <c r="H180" s="14"/>
      <c r="I180" s="17" t="str">
        <f aca="false">IF(TRIM(B180&amp;"")="","",SUBSTITUTE(UPPER(TRIM(B180&amp;""))," ",""))</f>
        <v/>
      </c>
      <c r="J180" s="18" t="str">
        <f aca="false">IF(OR(A180="",I180=""),"",IFERROR(INT(A180*1)+IF(TRIM(D180&amp;"")="",0,MOD(D180*1,1)),""))</f>
        <v/>
      </c>
      <c r="K180" s="18" t="str">
        <f aca="false">IF(J180="","",IFERROR(INT(A180*1)+IF(TRIM(E180&amp;"")="",1-1/86400,MOD(E180*1,1)+IF(AND(TRIM(D180&amp;"")&lt;&gt;"",MOD(E180*1,1)&lt;MOD(D180*1,1)),1,0)),""))</f>
        <v/>
      </c>
    </row>
    <row r="181" customFormat="false" ht="15" hidden="false" customHeight="false" outlineLevel="0" collapsed="false">
      <c r="A181" s="13"/>
      <c r="B181" s="14"/>
      <c r="C181" s="14"/>
      <c r="D181" s="15"/>
      <c r="E181" s="15"/>
      <c r="F181" s="16"/>
      <c r="G181" s="16"/>
      <c r="H181" s="14"/>
      <c r="I181" s="17" t="str">
        <f aca="false">IF(TRIM(B181&amp;"")="","",SUBSTITUTE(UPPER(TRIM(B181&amp;""))," ",""))</f>
        <v/>
      </c>
      <c r="J181" s="18" t="str">
        <f aca="false">IF(OR(A181="",I181=""),"",IFERROR(INT(A181*1)+IF(TRIM(D181&amp;"")="",0,MOD(D181*1,1)),""))</f>
        <v/>
      </c>
      <c r="K181" s="18" t="str">
        <f aca="false">IF(J181="","",IFERROR(INT(A181*1)+IF(TRIM(E181&amp;"")="",1-1/86400,MOD(E181*1,1)+IF(AND(TRIM(D181&amp;"")&lt;&gt;"",MOD(E181*1,1)&lt;MOD(D181*1,1)),1,0)),""))</f>
        <v/>
      </c>
    </row>
    <row r="182" customFormat="false" ht="15" hidden="false" customHeight="false" outlineLevel="0" collapsed="false">
      <c r="A182" s="13"/>
      <c r="B182" s="14"/>
      <c r="C182" s="14"/>
      <c r="D182" s="15"/>
      <c r="E182" s="15"/>
      <c r="F182" s="16"/>
      <c r="G182" s="16"/>
      <c r="H182" s="14"/>
      <c r="I182" s="17" t="str">
        <f aca="false">IF(TRIM(B182&amp;"")="","",SUBSTITUTE(UPPER(TRIM(B182&amp;""))," ",""))</f>
        <v/>
      </c>
      <c r="J182" s="18" t="str">
        <f aca="false">IF(OR(A182="",I182=""),"",IFERROR(INT(A182*1)+IF(TRIM(D182&amp;"")="",0,MOD(D182*1,1)),""))</f>
        <v/>
      </c>
      <c r="K182" s="18" t="str">
        <f aca="false">IF(J182="","",IFERROR(INT(A182*1)+IF(TRIM(E182&amp;"")="",1-1/86400,MOD(E182*1,1)+IF(AND(TRIM(D182&amp;"")&lt;&gt;"",MOD(E182*1,1)&lt;MOD(D182*1,1)),1,0)),""))</f>
        <v/>
      </c>
    </row>
    <row r="183" customFormat="false" ht="15" hidden="false" customHeight="false" outlineLevel="0" collapsed="false">
      <c r="A183" s="13"/>
      <c r="B183" s="14"/>
      <c r="C183" s="14"/>
      <c r="D183" s="15"/>
      <c r="E183" s="15"/>
      <c r="F183" s="16"/>
      <c r="G183" s="16"/>
      <c r="H183" s="14"/>
      <c r="I183" s="17" t="str">
        <f aca="false">IF(TRIM(B183&amp;"")="","",SUBSTITUTE(UPPER(TRIM(B183&amp;""))," ",""))</f>
        <v/>
      </c>
      <c r="J183" s="18" t="str">
        <f aca="false">IF(OR(A183="",I183=""),"",IFERROR(INT(A183*1)+IF(TRIM(D183&amp;"")="",0,MOD(D183*1,1)),""))</f>
        <v/>
      </c>
      <c r="K183" s="18" t="str">
        <f aca="false">IF(J183="","",IFERROR(INT(A183*1)+IF(TRIM(E183&amp;"")="",1-1/86400,MOD(E183*1,1)+IF(AND(TRIM(D183&amp;"")&lt;&gt;"",MOD(E183*1,1)&lt;MOD(D183*1,1)),1,0)),""))</f>
        <v/>
      </c>
    </row>
    <row r="184" customFormat="false" ht="15" hidden="false" customHeight="false" outlineLevel="0" collapsed="false">
      <c r="A184" s="13"/>
      <c r="B184" s="14"/>
      <c r="C184" s="14"/>
      <c r="D184" s="15"/>
      <c r="E184" s="15"/>
      <c r="F184" s="16"/>
      <c r="G184" s="16"/>
      <c r="H184" s="14"/>
      <c r="I184" s="17" t="str">
        <f aca="false">IF(TRIM(B184&amp;"")="","",SUBSTITUTE(UPPER(TRIM(B184&amp;""))," ",""))</f>
        <v/>
      </c>
      <c r="J184" s="18" t="str">
        <f aca="false">IF(OR(A184="",I184=""),"",IFERROR(INT(A184*1)+IF(TRIM(D184&amp;"")="",0,MOD(D184*1,1)),""))</f>
        <v/>
      </c>
      <c r="K184" s="18" t="str">
        <f aca="false">IF(J184="","",IFERROR(INT(A184*1)+IF(TRIM(E184&amp;"")="",1-1/86400,MOD(E184*1,1)+IF(AND(TRIM(D184&amp;"")&lt;&gt;"",MOD(E184*1,1)&lt;MOD(D184*1,1)),1,0)),""))</f>
        <v/>
      </c>
    </row>
    <row r="185" customFormat="false" ht="15" hidden="false" customHeight="false" outlineLevel="0" collapsed="false">
      <c r="A185" s="13"/>
      <c r="B185" s="14"/>
      <c r="C185" s="14"/>
      <c r="D185" s="15"/>
      <c r="E185" s="15"/>
      <c r="F185" s="16"/>
      <c r="G185" s="16"/>
      <c r="H185" s="14"/>
      <c r="I185" s="17" t="str">
        <f aca="false">IF(TRIM(B185&amp;"")="","",SUBSTITUTE(UPPER(TRIM(B185&amp;""))," ",""))</f>
        <v/>
      </c>
      <c r="J185" s="18" t="str">
        <f aca="false">IF(OR(A185="",I185=""),"",IFERROR(INT(A185*1)+IF(TRIM(D185&amp;"")="",0,MOD(D185*1,1)),""))</f>
        <v/>
      </c>
      <c r="K185" s="18" t="str">
        <f aca="false">IF(J185="","",IFERROR(INT(A185*1)+IF(TRIM(E185&amp;"")="",1-1/86400,MOD(E185*1,1)+IF(AND(TRIM(D185&amp;"")&lt;&gt;"",MOD(E185*1,1)&lt;MOD(D185*1,1)),1,0)),""))</f>
        <v/>
      </c>
    </row>
    <row r="186" customFormat="false" ht="15" hidden="false" customHeight="false" outlineLevel="0" collapsed="false">
      <c r="A186" s="13"/>
      <c r="B186" s="14"/>
      <c r="C186" s="14"/>
      <c r="D186" s="15"/>
      <c r="E186" s="15"/>
      <c r="F186" s="16"/>
      <c r="G186" s="16"/>
      <c r="H186" s="14"/>
      <c r="I186" s="17" t="str">
        <f aca="false">IF(TRIM(B186&amp;"")="","",SUBSTITUTE(UPPER(TRIM(B186&amp;""))," ",""))</f>
        <v/>
      </c>
      <c r="J186" s="18" t="str">
        <f aca="false">IF(OR(A186="",I186=""),"",IFERROR(INT(A186*1)+IF(TRIM(D186&amp;"")="",0,MOD(D186*1,1)),""))</f>
        <v/>
      </c>
      <c r="K186" s="18" t="str">
        <f aca="false">IF(J186="","",IFERROR(INT(A186*1)+IF(TRIM(E186&amp;"")="",1-1/86400,MOD(E186*1,1)+IF(AND(TRIM(D186&amp;"")&lt;&gt;"",MOD(E186*1,1)&lt;MOD(D186*1,1)),1,0)),""))</f>
        <v/>
      </c>
    </row>
    <row r="187" customFormat="false" ht="15" hidden="false" customHeight="false" outlineLevel="0" collapsed="false">
      <c r="A187" s="13"/>
      <c r="B187" s="14"/>
      <c r="C187" s="14"/>
      <c r="D187" s="15"/>
      <c r="E187" s="15"/>
      <c r="F187" s="16"/>
      <c r="G187" s="16"/>
      <c r="H187" s="14"/>
      <c r="I187" s="17" t="str">
        <f aca="false">IF(TRIM(B187&amp;"")="","",SUBSTITUTE(UPPER(TRIM(B187&amp;""))," ",""))</f>
        <v/>
      </c>
      <c r="J187" s="18" t="str">
        <f aca="false">IF(OR(A187="",I187=""),"",IFERROR(INT(A187*1)+IF(TRIM(D187&amp;"")="",0,MOD(D187*1,1)),""))</f>
        <v/>
      </c>
      <c r="K187" s="18" t="str">
        <f aca="false">IF(J187="","",IFERROR(INT(A187*1)+IF(TRIM(E187&amp;"")="",1-1/86400,MOD(E187*1,1)+IF(AND(TRIM(D187&amp;"")&lt;&gt;"",MOD(E187*1,1)&lt;MOD(D187*1,1)),1,0)),""))</f>
        <v/>
      </c>
    </row>
    <row r="188" customFormat="false" ht="15" hidden="false" customHeight="false" outlineLevel="0" collapsed="false">
      <c r="A188" s="13"/>
      <c r="B188" s="14"/>
      <c r="C188" s="14"/>
      <c r="D188" s="15"/>
      <c r="E188" s="15"/>
      <c r="F188" s="16"/>
      <c r="G188" s="16"/>
      <c r="H188" s="14"/>
      <c r="I188" s="17" t="str">
        <f aca="false">IF(TRIM(B188&amp;"")="","",SUBSTITUTE(UPPER(TRIM(B188&amp;""))," ",""))</f>
        <v/>
      </c>
      <c r="J188" s="18" t="str">
        <f aca="false">IF(OR(A188="",I188=""),"",IFERROR(INT(A188*1)+IF(TRIM(D188&amp;"")="",0,MOD(D188*1,1)),""))</f>
        <v/>
      </c>
      <c r="K188" s="18" t="str">
        <f aca="false">IF(J188="","",IFERROR(INT(A188*1)+IF(TRIM(E188&amp;"")="",1-1/86400,MOD(E188*1,1)+IF(AND(TRIM(D188&amp;"")&lt;&gt;"",MOD(E188*1,1)&lt;MOD(D188*1,1)),1,0)),""))</f>
        <v/>
      </c>
    </row>
    <row r="189" customFormat="false" ht="15" hidden="false" customHeight="false" outlineLevel="0" collapsed="false">
      <c r="A189" s="13"/>
      <c r="B189" s="14"/>
      <c r="C189" s="14"/>
      <c r="D189" s="15"/>
      <c r="E189" s="15"/>
      <c r="F189" s="16"/>
      <c r="G189" s="16"/>
      <c r="H189" s="14"/>
      <c r="I189" s="17" t="str">
        <f aca="false">IF(TRIM(B189&amp;"")="","",SUBSTITUTE(UPPER(TRIM(B189&amp;""))," ",""))</f>
        <v/>
      </c>
      <c r="J189" s="18" t="str">
        <f aca="false">IF(OR(A189="",I189=""),"",IFERROR(INT(A189*1)+IF(TRIM(D189&amp;"")="",0,MOD(D189*1,1)),""))</f>
        <v/>
      </c>
      <c r="K189" s="18" t="str">
        <f aca="false">IF(J189="","",IFERROR(INT(A189*1)+IF(TRIM(E189&amp;"")="",1-1/86400,MOD(E189*1,1)+IF(AND(TRIM(D189&amp;"")&lt;&gt;"",MOD(E189*1,1)&lt;MOD(D189*1,1)),1,0)),""))</f>
        <v/>
      </c>
    </row>
    <row r="190" customFormat="false" ht="15" hidden="false" customHeight="false" outlineLevel="0" collapsed="false">
      <c r="A190" s="13"/>
      <c r="B190" s="14"/>
      <c r="C190" s="14"/>
      <c r="D190" s="15"/>
      <c r="E190" s="15"/>
      <c r="F190" s="16"/>
      <c r="G190" s="16"/>
      <c r="H190" s="14"/>
      <c r="I190" s="17" t="str">
        <f aca="false">IF(TRIM(B190&amp;"")="","",SUBSTITUTE(UPPER(TRIM(B190&amp;""))," ",""))</f>
        <v/>
      </c>
      <c r="J190" s="18" t="str">
        <f aca="false">IF(OR(A190="",I190=""),"",IFERROR(INT(A190*1)+IF(TRIM(D190&amp;"")="",0,MOD(D190*1,1)),""))</f>
        <v/>
      </c>
      <c r="K190" s="18" t="str">
        <f aca="false">IF(J190="","",IFERROR(INT(A190*1)+IF(TRIM(E190&amp;"")="",1-1/86400,MOD(E190*1,1)+IF(AND(TRIM(D190&amp;"")&lt;&gt;"",MOD(E190*1,1)&lt;MOD(D190*1,1)),1,0)),""))</f>
        <v/>
      </c>
    </row>
    <row r="191" customFormat="false" ht="15" hidden="false" customHeight="false" outlineLevel="0" collapsed="false">
      <c r="A191" s="13"/>
      <c r="B191" s="14"/>
      <c r="C191" s="14"/>
      <c r="D191" s="15"/>
      <c r="E191" s="15"/>
      <c r="F191" s="16"/>
      <c r="G191" s="16"/>
      <c r="H191" s="14"/>
      <c r="I191" s="17" t="str">
        <f aca="false">IF(TRIM(B191&amp;"")="","",SUBSTITUTE(UPPER(TRIM(B191&amp;""))," ",""))</f>
        <v/>
      </c>
      <c r="J191" s="18" t="str">
        <f aca="false">IF(OR(A191="",I191=""),"",IFERROR(INT(A191*1)+IF(TRIM(D191&amp;"")="",0,MOD(D191*1,1)),""))</f>
        <v/>
      </c>
      <c r="K191" s="18" t="str">
        <f aca="false">IF(J191="","",IFERROR(INT(A191*1)+IF(TRIM(E191&amp;"")="",1-1/86400,MOD(E191*1,1)+IF(AND(TRIM(D191&amp;"")&lt;&gt;"",MOD(E191*1,1)&lt;MOD(D191*1,1)),1,0)),""))</f>
        <v/>
      </c>
    </row>
    <row r="192" customFormat="false" ht="15" hidden="false" customHeight="false" outlineLevel="0" collapsed="false">
      <c r="A192" s="13"/>
      <c r="B192" s="14"/>
      <c r="C192" s="14"/>
      <c r="D192" s="15"/>
      <c r="E192" s="15"/>
      <c r="F192" s="16"/>
      <c r="G192" s="16"/>
      <c r="H192" s="14"/>
      <c r="I192" s="17" t="str">
        <f aca="false">IF(TRIM(B192&amp;"")="","",SUBSTITUTE(UPPER(TRIM(B192&amp;""))," ",""))</f>
        <v/>
      </c>
      <c r="J192" s="18" t="str">
        <f aca="false">IF(OR(A192="",I192=""),"",IFERROR(INT(A192*1)+IF(TRIM(D192&amp;"")="",0,MOD(D192*1,1)),""))</f>
        <v/>
      </c>
      <c r="K192" s="18" t="str">
        <f aca="false">IF(J192="","",IFERROR(INT(A192*1)+IF(TRIM(E192&amp;"")="",1-1/86400,MOD(E192*1,1)+IF(AND(TRIM(D192&amp;"")&lt;&gt;"",MOD(E192*1,1)&lt;MOD(D192*1,1)),1,0)),""))</f>
        <v/>
      </c>
    </row>
    <row r="193" customFormat="false" ht="15" hidden="false" customHeight="false" outlineLevel="0" collapsed="false">
      <c r="A193" s="13"/>
      <c r="B193" s="14"/>
      <c r="C193" s="14"/>
      <c r="D193" s="15"/>
      <c r="E193" s="15"/>
      <c r="F193" s="16"/>
      <c r="G193" s="16"/>
      <c r="H193" s="14"/>
      <c r="I193" s="17" t="str">
        <f aca="false">IF(TRIM(B193&amp;"")="","",SUBSTITUTE(UPPER(TRIM(B193&amp;""))," ",""))</f>
        <v/>
      </c>
      <c r="J193" s="18" t="str">
        <f aca="false">IF(OR(A193="",I193=""),"",IFERROR(INT(A193*1)+IF(TRIM(D193&amp;"")="",0,MOD(D193*1,1)),""))</f>
        <v/>
      </c>
      <c r="K193" s="18" t="str">
        <f aca="false">IF(J193="","",IFERROR(INT(A193*1)+IF(TRIM(E193&amp;"")="",1-1/86400,MOD(E193*1,1)+IF(AND(TRIM(D193&amp;"")&lt;&gt;"",MOD(E193*1,1)&lt;MOD(D193*1,1)),1,0)),""))</f>
        <v/>
      </c>
    </row>
    <row r="194" customFormat="false" ht="15" hidden="false" customHeight="false" outlineLevel="0" collapsed="false">
      <c r="A194" s="13"/>
      <c r="B194" s="14"/>
      <c r="C194" s="14"/>
      <c r="D194" s="15"/>
      <c r="E194" s="15"/>
      <c r="F194" s="16"/>
      <c r="G194" s="16"/>
      <c r="H194" s="14"/>
      <c r="I194" s="17" t="str">
        <f aca="false">IF(TRIM(B194&amp;"")="","",SUBSTITUTE(UPPER(TRIM(B194&amp;""))," ",""))</f>
        <v/>
      </c>
      <c r="J194" s="18" t="str">
        <f aca="false">IF(OR(A194="",I194=""),"",IFERROR(INT(A194*1)+IF(TRIM(D194&amp;"")="",0,MOD(D194*1,1)),""))</f>
        <v/>
      </c>
      <c r="K194" s="18" t="str">
        <f aca="false">IF(J194="","",IFERROR(INT(A194*1)+IF(TRIM(E194&amp;"")="",1-1/86400,MOD(E194*1,1)+IF(AND(TRIM(D194&amp;"")&lt;&gt;"",MOD(E194*1,1)&lt;MOD(D194*1,1)),1,0)),""))</f>
        <v/>
      </c>
    </row>
    <row r="195" customFormat="false" ht="15" hidden="false" customHeight="false" outlineLevel="0" collapsed="false">
      <c r="A195" s="13"/>
      <c r="B195" s="14"/>
      <c r="C195" s="14"/>
      <c r="D195" s="15"/>
      <c r="E195" s="15"/>
      <c r="F195" s="16"/>
      <c r="G195" s="16"/>
      <c r="H195" s="14"/>
      <c r="I195" s="17" t="str">
        <f aca="false">IF(TRIM(B195&amp;"")="","",SUBSTITUTE(UPPER(TRIM(B195&amp;""))," ",""))</f>
        <v/>
      </c>
      <c r="J195" s="18" t="str">
        <f aca="false">IF(OR(A195="",I195=""),"",IFERROR(INT(A195*1)+IF(TRIM(D195&amp;"")="",0,MOD(D195*1,1)),""))</f>
        <v/>
      </c>
      <c r="K195" s="18" t="str">
        <f aca="false">IF(J195="","",IFERROR(INT(A195*1)+IF(TRIM(E195&amp;"")="",1-1/86400,MOD(E195*1,1)+IF(AND(TRIM(D195&amp;"")&lt;&gt;"",MOD(E195*1,1)&lt;MOD(D195*1,1)),1,0)),""))</f>
        <v/>
      </c>
    </row>
    <row r="196" customFormat="false" ht="15" hidden="false" customHeight="false" outlineLevel="0" collapsed="false">
      <c r="A196" s="13"/>
      <c r="B196" s="14"/>
      <c r="C196" s="14"/>
      <c r="D196" s="15"/>
      <c r="E196" s="15"/>
      <c r="F196" s="16"/>
      <c r="G196" s="16"/>
      <c r="H196" s="14"/>
      <c r="I196" s="17" t="str">
        <f aca="false">IF(TRIM(B196&amp;"")="","",SUBSTITUTE(UPPER(TRIM(B196&amp;""))," ",""))</f>
        <v/>
      </c>
      <c r="J196" s="18" t="str">
        <f aca="false">IF(OR(A196="",I196=""),"",IFERROR(INT(A196*1)+IF(TRIM(D196&amp;"")="",0,MOD(D196*1,1)),""))</f>
        <v/>
      </c>
      <c r="K196" s="18" t="str">
        <f aca="false">IF(J196="","",IFERROR(INT(A196*1)+IF(TRIM(E196&amp;"")="",1-1/86400,MOD(E196*1,1)+IF(AND(TRIM(D196&amp;"")&lt;&gt;"",MOD(E196*1,1)&lt;MOD(D196*1,1)),1,0)),""))</f>
        <v/>
      </c>
    </row>
    <row r="197" customFormat="false" ht="15" hidden="false" customHeight="false" outlineLevel="0" collapsed="false">
      <c r="A197" s="13"/>
      <c r="B197" s="14"/>
      <c r="C197" s="14"/>
      <c r="D197" s="15"/>
      <c r="E197" s="15"/>
      <c r="F197" s="16"/>
      <c r="G197" s="16"/>
      <c r="H197" s="14"/>
      <c r="I197" s="17" t="str">
        <f aca="false">IF(TRIM(B197&amp;"")="","",SUBSTITUTE(UPPER(TRIM(B197&amp;""))," ",""))</f>
        <v/>
      </c>
      <c r="J197" s="18" t="str">
        <f aca="false">IF(OR(A197="",I197=""),"",IFERROR(INT(A197*1)+IF(TRIM(D197&amp;"")="",0,MOD(D197*1,1)),""))</f>
        <v/>
      </c>
      <c r="K197" s="18" t="str">
        <f aca="false">IF(J197="","",IFERROR(INT(A197*1)+IF(TRIM(E197&amp;"")="",1-1/86400,MOD(E197*1,1)+IF(AND(TRIM(D197&amp;"")&lt;&gt;"",MOD(E197*1,1)&lt;MOD(D197*1,1)),1,0)),""))</f>
        <v/>
      </c>
    </row>
    <row r="198" customFormat="false" ht="15" hidden="false" customHeight="false" outlineLevel="0" collapsed="false">
      <c r="A198" s="13"/>
      <c r="B198" s="14"/>
      <c r="C198" s="14"/>
      <c r="D198" s="15"/>
      <c r="E198" s="15"/>
      <c r="F198" s="16"/>
      <c r="G198" s="16"/>
      <c r="H198" s="14"/>
      <c r="I198" s="17" t="str">
        <f aca="false">IF(TRIM(B198&amp;"")="","",SUBSTITUTE(UPPER(TRIM(B198&amp;""))," ",""))</f>
        <v/>
      </c>
      <c r="J198" s="18" t="str">
        <f aca="false">IF(OR(A198="",I198=""),"",IFERROR(INT(A198*1)+IF(TRIM(D198&amp;"")="",0,MOD(D198*1,1)),""))</f>
        <v/>
      </c>
      <c r="K198" s="18" t="str">
        <f aca="false">IF(J198="","",IFERROR(INT(A198*1)+IF(TRIM(E198&amp;"")="",1-1/86400,MOD(E198*1,1)+IF(AND(TRIM(D198&amp;"")&lt;&gt;"",MOD(E198*1,1)&lt;MOD(D198*1,1)),1,0)),""))</f>
        <v/>
      </c>
    </row>
    <row r="199" customFormat="false" ht="15" hidden="false" customHeight="false" outlineLevel="0" collapsed="false">
      <c r="A199" s="13"/>
      <c r="B199" s="14"/>
      <c r="C199" s="14"/>
      <c r="D199" s="15"/>
      <c r="E199" s="15"/>
      <c r="F199" s="16"/>
      <c r="G199" s="16"/>
      <c r="H199" s="14"/>
      <c r="I199" s="17" t="str">
        <f aca="false">IF(TRIM(B199&amp;"")="","",SUBSTITUTE(UPPER(TRIM(B199&amp;""))," ",""))</f>
        <v/>
      </c>
      <c r="J199" s="18" t="str">
        <f aca="false">IF(OR(A199="",I199=""),"",IFERROR(INT(A199*1)+IF(TRIM(D199&amp;"")="",0,MOD(D199*1,1)),""))</f>
        <v/>
      </c>
      <c r="K199" s="18" t="str">
        <f aca="false">IF(J199="","",IFERROR(INT(A199*1)+IF(TRIM(E199&amp;"")="",1-1/86400,MOD(E199*1,1)+IF(AND(TRIM(D199&amp;"")&lt;&gt;"",MOD(E199*1,1)&lt;MOD(D199*1,1)),1,0)),""))</f>
        <v/>
      </c>
    </row>
    <row r="200" customFormat="false" ht="15" hidden="false" customHeight="false" outlineLevel="0" collapsed="false">
      <c r="A200" s="13"/>
      <c r="B200" s="14"/>
      <c r="C200" s="14"/>
      <c r="D200" s="15"/>
      <c r="E200" s="15"/>
      <c r="F200" s="16"/>
      <c r="G200" s="16"/>
      <c r="H200" s="14"/>
      <c r="I200" s="17" t="str">
        <f aca="false">IF(TRIM(B200&amp;"")="","",SUBSTITUTE(UPPER(TRIM(B200&amp;""))," ",""))</f>
        <v/>
      </c>
      <c r="J200" s="18" t="str">
        <f aca="false">IF(OR(A200="",I200=""),"",IFERROR(INT(A200*1)+IF(TRIM(D200&amp;"")="",0,MOD(D200*1,1)),""))</f>
        <v/>
      </c>
      <c r="K200" s="18" t="str">
        <f aca="false">IF(J200="","",IFERROR(INT(A200*1)+IF(TRIM(E200&amp;"")="",1-1/86400,MOD(E200*1,1)+IF(AND(TRIM(D200&amp;"")&lt;&gt;"",MOD(E200*1,1)&lt;MOD(D200*1,1)),1,0)),""))</f>
        <v/>
      </c>
    </row>
    <row r="201" customFormat="false" ht="15" hidden="false" customHeight="false" outlineLevel="0" collapsed="false">
      <c r="A201" s="13"/>
      <c r="B201" s="14"/>
      <c r="C201" s="14"/>
      <c r="D201" s="15"/>
      <c r="E201" s="15"/>
      <c r="F201" s="16"/>
      <c r="G201" s="16"/>
      <c r="H201" s="14"/>
      <c r="I201" s="17" t="str">
        <f aca="false">IF(TRIM(B201&amp;"")="","",SUBSTITUTE(UPPER(TRIM(B201&amp;""))," ",""))</f>
        <v/>
      </c>
      <c r="J201" s="18" t="str">
        <f aca="false">IF(OR(A201="",I201=""),"",IFERROR(INT(A201*1)+IF(TRIM(D201&amp;"")="",0,MOD(D201*1,1)),""))</f>
        <v/>
      </c>
      <c r="K201" s="18" t="str">
        <f aca="false">IF(J201="","",IFERROR(INT(A201*1)+IF(TRIM(E201&amp;"")="",1-1/86400,MOD(E201*1,1)+IF(AND(TRIM(D201&amp;"")&lt;&gt;"",MOD(E201*1,1)&lt;MOD(D201*1,1)),1,0)),""))</f>
        <v/>
      </c>
    </row>
    <row r="202" customFormat="false" ht="15" hidden="false" customHeight="false" outlineLevel="0" collapsed="false">
      <c r="A202" s="13"/>
      <c r="B202" s="14"/>
      <c r="C202" s="14"/>
      <c r="D202" s="15"/>
      <c r="E202" s="15"/>
      <c r="F202" s="16"/>
      <c r="G202" s="16"/>
      <c r="H202" s="14"/>
      <c r="I202" s="17" t="str">
        <f aca="false">IF(TRIM(B202&amp;"")="","",SUBSTITUTE(UPPER(TRIM(B202&amp;""))," ",""))</f>
        <v/>
      </c>
      <c r="J202" s="18" t="str">
        <f aca="false">IF(OR(A202="",I202=""),"",IFERROR(INT(A202*1)+IF(TRIM(D202&amp;"")="",0,MOD(D202*1,1)),""))</f>
        <v/>
      </c>
      <c r="K202" s="18" t="str">
        <f aca="false">IF(J202="","",IFERROR(INT(A202*1)+IF(TRIM(E202&amp;"")="",1-1/86400,MOD(E202*1,1)+IF(AND(TRIM(D202&amp;"")&lt;&gt;"",MOD(E202*1,1)&lt;MOD(D202*1,1)),1,0)),""))</f>
        <v/>
      </c>
    </row>
    <row r="203" customFormat="false" ht="15" hidden="false" customHeight="false" outlineLevel="0" collapsed="false">
      <c r="A203" s="13"/>
      <c r="B203" s="14"/>
      <c r="C203" s="14"/>
      <c r="D203" s="15"/>
      <c r="E203" s="15"/>
      <c r="F203" s="16"/>
      <c r="G203" s="16"/>
      <c r="H203" s="14"/>
      <c r="I203" s="17" t="str">
        <f aca="false">IF(TRIM(B203&amp;"")="","",SUBSTITUTE(UPPER(TRIM(B203&amp;""))," ",""))</f>
        <v/>
      </c>
      <c r="J203" s="18" t="str">
        <f aca="false">IF(OR(A203="",I203=""),"",IFERROR(INT(A203*1)+IF(TRIM(D203&amp;"")="",0,MOD(D203*1,1)),""))</f>
        <v/>
      </c>
      <c r="K203" s="18" t="str">
        <f aca="false">IF(J203="","",IFERROR(INT(A203*1)+IF(TRIM(E203&amp;"")="",1-1/86400,MOD(E203*1,1)+IF(AND(TRIM(D203&amp;"")&lt;&gt;"",MOD(E203*1,1)&lt;MOD(D203*1,1)),1,0)),""))</f>
        <v/>
      </c>
    </row>
    <row r="204" customFormat="false" ht="15" hidden="false" customHeight="false" outlineLevel="0" collapsed="false">
      <c r="A204" s="13"/>
      <c r="B204" s="14"/>
      <c r="C204" s="14"/>
      <c r="D204" s="15"/>
      <c r="E204" s="15"/>
      <c r="F204" s="16"/>
      <c r="G204" s="16"/>
      <c r="H204" s="14"/>
      <c r="I204" s="17" t="str">
        <f aca="false">IF(TRIM(B204&amp;"")="","",SUBSTITUTE(UPPER(TRIM(B204&amp;""))," ",""))</f>
        <v/>
      </c>
      <c r="J204" s="18" t="str">
        <f aca="false">IF(OR(A204="",I204=""),"",IFERROR(INT(A204*1)+IF(TRIM(D204&amp;"")="",0,MOD(D204*1,1)),""))</f>
        <v/>
      </c>
      <c r="K204" s="18" t="str">
        <f aca="false">IF(J204="","",IFERROR(INT(A204*1)+IF(TRIM(E204&amp;"")="",1-1/86400,MOD(E204*1,1)+IF(AND(TRIM(D204&amp;"")&lt;&gt;"",MOD(E204*1,1)&lt;MOD(D204*1,1)),1,0)),""))</f>
        <v/>
      </c>
    </row>
    <row r="205" customFormat="false" ht="15" hidden="false" customHeight="false" outlineLevel="0" collapsed="false">
      <c r="A205" s="13"/>
      <c r="B205" s="14"/>
      <c r="C205" s="14"/>
      <c r="D205" s="15"/>
      <c r="E205" s="15"/>
      <c r="F205" s="16"/>
      <c r="G205" s="16"/>
      <c r="H205" s="14"/>
      <c r="I205" s="17" t="str">
        <f aca="false">IF(TRIM(B205&amp;"")="","",SUBSTITUTE(UPPER(TRIM(B205&amp;""))," ",""))</f>
        <v/>
      </c>
      <c r="J205" s="18" t="str">
        <f aca="false">IF(OR(A205="",I205=""),"",IFERROR(INT(A205*1)+IF(TRIM(D205&amp;"")="",0,MOD(D205*1,1)),""))</f>
        <v/>
      </c>
      <c r="K205" s="18" t="str">
        <f aca="false">IF(J205="","",IFERROR(INT(A205*1)+IF(TRIM(E205&amp;"")="",1-1/86400,MOD(E205*1,1)+IF(AND(TRIM(D205&amp;"")&lt;&gt;"",MOD(E205*1,1)&lt;MOD(D205*1,1)),1,0)),""))</f>
        <v/>
      </c>
    </row>
    <row r="206" customFormat="false" ht="15" hidden="false" customHeight="false" outlineLevel="0" collapsed="false">
      <c r="A206" s="13"/>
      <c r="B206" s="14"/>
      <c r="C206" s="14"/>
      <c r="D206" s="15"/>
      <c r="E206" s="15"/>
      <c r="F206" s="16"/>
      <c r="G206" s="16"/>
      <c r="H206" s="14"/>
      <c r="I206" s="17" t="str">
        <f aca="false">IF(TRIM(B206&amp;"")="","",SUBSTITUTE(UPPER(TRIM(B206&amp;""))," ",""))</f>
        <v/>
      </c>
      <c r="J206" s="18" t="str">
        <f aca="false">IF(OR(A206="",I206=""),"",IFERROR(INT(A206*1)+IF(TRIM(D206&amp;"")="",0,MOD(D206*1,1)),""))</f>
        <v/>
      </c>
      <c r="K206" s="18" t="str">
        <f aca="false">IF(J206="","",IFERROR(INT(A206*1)+IF(TRIM(E206&amp;"")="",1-1/86400,MOD(E206*1,1)+IF(AND(TRIM(D206&amp;"")&lt;&gt;"",MOD(E206*1,1)&lt;MOD(D206*1,1)),1,0)),""))</f>
        <v/>
      </c>
    </row>
    <row r="207" customFormat="false" ht="15" hidden="false" customHeight="false" outlineLevel="0" collapsed="false">
      <c r="A207" s="13"/>
      <c r="B207" s="14"/>
      <c r="C207" s="14"/>
      <c r="D207" s="15"/>
      <c r="E207" s="15"/>
      <c r="F207" s="16"/>
      <c r="G207" s="16"/>
      <c r="H207" s="14"/>
      <c r="I207" s="17" t="str">
        <f aca="false">IF(TRIM(B207&amp;"")="","",SUBSTITUTE(UPPER(TRIM(B207&amp;""))," ",""))</f>
        <v/>
      </c>
      <c r="J207" s="18" t="str">
        <f aca="false">IF(OR(A207="",I207=""),"",IFERROR(INT(A207*1)+IF(TRIM(D207&amp;"")="",0,MOD(D207*1,1)),""))</f>
        <v/>
      </c>
      <c r="K207" s="18" t="str">
        <f aca="false">IF(J207="","",IFERROR(INT(A207*1)+IF(TRIM(E207&amp;"")="",1-1/86400,MOD(E207*1,1)+IF(AND(TRIM(D207&amp;"")&lt;&gt;"",MOD(E207*1,1)&lt;MOD(D207*1,1)),1,0)),""))</f>
        <v/>
      </c>
    </row>
    <row r="208" customFormat="false" ht="15" hidden="false" customHeight="false" outlineLevel="0" collapsed="false">
      <c r="A208" s="13"/>
      <c r="B208" s="14"/>
      <c r="C208" s="14"/>
      <c r="D208" s="15"/>
      <c r="E208" s="15"/>
      <c r="F208" s="16"/>
      <c r="G208" s="16"/>
      <c r="H208" s="14"/>
      <c r="I208" s="17" t="str">
        <f aca="false">IF(TRIM(B208&amp;"")="","",SUBSTITUTE(UPPER(TRIM(B208&amp;""))," ",""))</f>
        <v/>
      </c>
      <c r="J208" s="18" t="str">
        <f aca="false">IF(OR(A208="",I208=""),"",IFERROR(INT(A208*1)+IF(TRIM(D208&amp;"")="",0,MOD(D208*1,1)),""))</f>
        <v/>
      </c>
      <c r="K208" s="18" t="str">
        <f aca="false">IF(J208="","",IFERROR(INT(A208*1)+IF(TRIM(E208&amp;"")="",1-1/86400,MOD(E208*1,1)+IF(AND(TRIM(D208&amp;"")&lt;&gt;"",MOD(E208*1,1)&lt;MOD(D208*1,1)),1,0)),""))</f>
        <v/>
      </c>
    </row>
    <row r="209" customFormat="false" ht="15" hidden="false" customHeight="false" outlineLevel="0" collapsed="false">
      <c r="A209" s="13"/>
      <c r="B209" s="14"/>
      <c r="C209" s="14"/>
      <c r="D209" s="15"/>
      <c r="E209" s="15"/>
      <c r="F209" s="16"/>
      <c r="G209" s="16"/>
      <c r="H209" s="14"/>
      <c r="I209" s="17" t="str">
        <f aca="false">IF(TRIM(B209&amp;"")="","",SUBSTITUTE(UPPER(TRIM(B209&amp;""))," ",""))</f>
        <v/>
      </c>
      <c r="J209" s="18" t="str">
        <f aca="false">IF(OR(A209="",I209=""),"",IFERROR(INT(A209*1)+IF(TRIM(D209&amp;"")="",0,MOD(D209*1,1)),""))</f>
        <v/>
      </c>
      <c r="K209" s="18" t="str">
        <f aca="false">IF(J209="","",IFERROR(INT(A209*1)+IF(TRIM(E209&amp;"")="",1-1/86400,MOD(E209*1,1)+IF(AND(TRIM(D209&amp;"")&lt;&gt;"",MOD(E209*1,1)&lt;MOD(D209*1,1)),1,0)),""))</f>
        <v/>
      </c>
    </row>
    <row r="210" customFormat="false" ht="15" hidden="false" customHeight="false" outlineLevel="0" collapsed="false">
      <c r="A210" s="13"/>
      <c r="B210" s="14"/>
      <c r="C210" s="14"/>
      <c r="D210" s="15"/>
      <c r="E210" s="15"/>
      <c r="F210" s="16"/>
      <c r="G210" s="16"/>
      <c r="H210" s="14"/>
      <c r="I210" s="17" t="str">
        <f aca="false">IF(TRIM(B210&amp;"")="","",SUBSTITUTE(UPPER(TRIM(B210&amp;""))," ",""))</f>
        <v/>
      </c>
      <c r="J210" s="18" t="str">
        <f aca="false">IF(OR(A210="",I210=""),"",IFERROR(INT(A210*1)+IF(TRIM(D210&amp;"")="",0,MOD(D210*1,1)),""))</f>
        <v/>
      </c>
      <c r="K210" s="18" t="str">
        <f aca="false">IF(J210="","",IFERROR(INT(A210*1)+IF(TRIM(E210&amp;"")="",1-1/86400,MOD(E210*1,1)+IF(AND(TRIM(D210&amp;"")&lt;&gt;"",MOD(E210*1,1)&lt;MOD(D210*1,1)),1,0)),""))</f>
        <v/>
      </c>
    </row>
    <row r="211" customFormat="false" ht="15" hidden="false" customHeight="false" outlineLevel="0" collapsed="false">
      <c r="A211" s="13"/>
      <c r="B211" s="14"/>
      <c r="C211" s="14"/>
      <c r="D211" s="15"/>
      <c r="E211" s="15"/>
      <c r="F211" s="16"/>
      <c r="G211" s="16"/>
      <c r="H211" s="14"/>
      <c r="I211" s="17" t="str">
        <f aca="false">IF(TRIM(B211&amp;"")="","",SUBSTITUTE(UPPER(TRIM(B211&amp;""))," ",""))</f>
        <v/>
      </c>
      <c r="J211" s="18" t="str">
        <f aca="false">IF(OR(A211="",I211=""),"",IFERROR(INT(A211*1)+IF(TRIM(D211&amp;"")="",0,MOD(D211*1,1)),""))</f>
        <v/>
      </c>
      <c r="K211" s="18" t="str">
        <f aca="false">IF(J211="","",IFERROR(INT(A211*1)+IF(TRIM(E211&amp;"")="",1-1/86400,MOD(E211*1,1)+IF(AND(TRIM(D211&amp;"")&lt;&gt;"",MOD(E211*1,1)&lt;MOD(D211*1,1)),1,0)),""))</f>
        <v/>
      </c>
    </row>
    <row r="212" customFormat="false" ht="15" hidden="false" customHeight="false" outlineLevel="0" collapsed="false">
      <c r="A212" s="13"/>
      <c r="B212" s="14"/>
      <c r="C212" s="14"/>
      <c r="D212" s="15"/>
      <c r="E212" s="15"/>
      <c r="F212" s="16"/>
      <c r="G212" s="16"/>
      <c r="H212" s="14"/>
      <c r="I212" s="17" t="str">
        <f aca="false">IF(TRIM(B212&amp;"")="","",SUBSTITUTE(UPPER(TRIM(B212&amp;""))," ",""))</f>
        <v/>
      </c>
      <c r="J212" s="18" t="str">
        <f aca="false">IF(OR(A212="",I212=""),"",IFERROR(INT(A212*1)+IF(TRIM(D212&amp;"")="",0,MOD(D212*1,1)),""))</f>
        <v/>
      </c>
      <c r="K212" s="18" t="str">
        <f aca="false">IF(J212="","",IFERROR(INT(A212*1)+IF(TRIM(E212&amp;"")="",1-1/86400,MOD(E212*1,1)+IF(AND(TRIM(D212&amp;"")&lt;&gt;"",MOD(E212*1,1)&lt;MOD(D212*1,1)),1,0)),""))</f>
        <v/>
      </c>
    </row>
    <row r="213" customFormat="false" ht="15" hidden="false" customHeight="false" outlineLevel="0" collapsed="false">
      <c r="A213" s="13"/>
      <c r="B213" s="14"/>
      <c r="C213" s="14"/>
      <c r="D213" s="15"/>
      <c r="E213" s="15"/>
      <c r="F213" s="16"/>
      <c r="G213" s="16"/>
      <c r="H213" s="14"/>
      <c r="I213" s="17" t="str">
        <f aca="false">IF(TRIM(B213&amp;"")="","",SUBSTITUTE(UPPER(TRIM(B213&amp;""))," ",""))</f>
        <v/>
      </c>
      <c r="J213" s="18" t="str">
        <f aca="false">IF(OR(A213="",I213=""),"",IFERROR(INT(A213*1)+IF(TRIM(D213&amp;"")="",0,MOD(D213*1,1)),""))</f>
        <v/>
      </c>
      <c r="K213" s="18" t="str">
        <f aca="false">IF(J213="","",IFERROR(INT(A213*1)+IF(TRIM(E213&amp;"")="",1-1/86400,MOD(E213*1,1)+IF(AND(TRIM(D213&amp;"")&lt;&gt;"",MOD(E213*1,1)&lt;MOD(D213*1,1)),1,0)),""))</f>
        <v/>
      </c>
    </row>
    <row r="214" customFormat="false" ht="15" hidden="false" customHeight="false" outlineLevel="0" collapsed="false">
      <c r="A214" s="13"/>
      <c r="B214" s="14"/>
      <c r="C214" s="14"/>
      <c r="D214" s="15"/>
      <c r="E214" s="15"/>
      <c r="F214" s="16"/>
      <c r="G214" s="16"/>
      <c r="H214" s="14"/>
      <c r="I214" s="17" t="str">
        <f aca="false">IF(TRIM(B214&amp;"")="","",SUBSTITUTE(UPPER(TRIM(B214&amp;""))," ",""))</f>
        <v/>
      </c>
      <c r="J214" s="18" t="str">
        <f aca="false">IF(OR(A214="",I214=""),"",IFERROR(INT(A214*1)+IF(TRIM(D214&amp;"")="",0,MOD(D214*1,1)),""))</f>
        <v/>
      </c>
      <c r="K214" s="18" t="str">
        <f aca="false">IF(J214="","",IFERROR(INT(A214*1)+IF(TRIM(E214&amp;"")="",1-1/86400,MOD(E214*1,1)+IF(AND(TRIM(D214&amp;"")&lt;&gt;"",MOD(E214*1,1)&lt;MOD(D214*1,1)),1,0)),""))</f>
        <v/>
      </c>
    </row>
    <row r="215" customFormat="false" ht="15" hidden="false" customHeight="false" outlineLevel="0" collapsed="false">
      <c r="A215" s="13"/>
      <c r="B215" s="14"/>
      <c r="C215" s="14"/>
      <c r="D215" s="15"/>
      <c r="E215" s="15"/>
      <c r="F215" s="16"/>
      <c r="G215" s="16"/>
      <c r="H215" s="14"/>
      <c r="I215" s="17" t="str">
        <f aca="false">IF(TRIM(B215&amp;"")="","",SUBSTITUTE(UPPER(TRIM(B215&amp;""))," ",""))</f>
        <v/>
      </c>
      <c r="J215" s="18" t="str">
        <f aca="false">IF(OR(A215="",I215=""),"",IFERROR(INT(A215*1)+IF(TRIM(D215&amp;"")="",0,MOD(D215*1,1)),""))</f>
        <v/>
      </c>
      <c r="K215" s="18" t="str">
        <f aca="false">IF(J215="","",IFERROR(INT(A215*1)+IF(TRIM(E215&amp;"")="",1-1/86400,MOD(E215*1,1)+IF(AND(TRIM(D215&amp;"")&lt;&gt;"",MOD(E215*1,1)&lt;MOD(D215*1,1)),1,0)),""))</f>
        <v/>
      </c>
    </row>
    <row r="216" customFormat="false" ht="15" hidden="false" customHeight="false" outlineLevel="0" collapsed="false">
      <c r="A216" s="13"/>
      <c r="B216" s="14"/>
      <c r="C216" s="14"/>
      <c r="D216" s="15"/>
      <c r="E216" s="15"/>
      <c r="F216" s="16"/>
      <c r="G216" s="16"/>
      <c r="H216" s="14"/>
      <c r="I216" s="17" t="str">
        <f aca="false">IF(TRIM(B216&amp;"")="","",SUBSTITUTE(UPPER(TRIM(B216&amp;""))," ",""))</f>
        <v/>
      </c>
      <c r="J216" s="18" t="str">
        <f aca="false">IF(OR(A216="",I216=""),"",IFERROR(INT(A216*1)+IF(TRIM(D216&amp;"")="",0,MOD(D216*1,1)),""))</f>
        <v/>
      </c>
      <c r="K216" s="18" t="str">
        <f aca="false">IF(J216="","",IFERROR(INT(A216*1)+IF(TRIM(E216&amp;"")="",1-1/86400,MOD(E216*1,1)+IF(AND(TRIM(D216&amp;"")&lt;&gt;"",MOD(E216*1,1)&lt;MOD(D216*1,1)),1,0)),""))</f>
        <v/>
      </c>
    </row>
    <row r="217" customFormat="false" ht="15" hidden="false" customHeight="false" outlineLevel="0" collapsed="false">
      <c r="A217" s="13"/>
      <c r="B217" s="14"/>
      <c r="C217" s="14"/>
      <c r="D217" s="15"/>
      <c r="E217" s="15"/>
      <c r="F217" s="16"/>
      <c r="G217" s="16"/>
      <c r="H217" s="14"/>
      <c r="I217" s="17" t="str">
        <f aca="false">IF(TRIM(B217&amp;"")="","",SUBSTITUTE(UPPER(TRIM(B217&amp;""))," ",""))</f>
        <v/>
      </c>
      <c r="J217" s="18" t="str">
        <f aca="false">IF(OR(A217="",I217=""),"",IFERROR(INT(A217*1)+IF(TRIM(D217&amp;"")="",0,MOD(D217*1,1)),""))</f>
        <v/>
      </c>
      <c r="K217" s="18" t="str">
        <f aca="false">IF(J217="","",IFERROR(INT(A217*1)+IF(TRIM(E217&amp;"")="",1-1/86400,MOD(E217*1,1)+IF(AND(TRIM(D217&amp;"")&lt;&gt;"",MOD(E217*1,1)&lt;MOD(D217*1,1)),1,0)),""))</f>
        <v/>
      </c>
    </row>
    <row r="218" customFormat="false" ht="15" hidden="false" customHeight="false" outlineLevel="0" collapsed="false">
      <c r="A218" s="13"/>
      <c r="B218" s="14"/>
      <c r="C218" s="14"/>
      <c r="D218" s="15"/>
      <c r="E218" s="15"/>
      <c r="F218" s="16"/>
      <c r="G218" s="16"/>
      <c r="H218" s="14"/>
      <c r="I218" s="17" t="str">
        <f aca="false">IF(TRIM(B218&amp;"")="","",SUBSTITUTE(UPPER(TRIM(B218&amp;""))," ",""))</f>
        <v/>
      </c>
      <c r="J218" s="18" t="str">
        <f aca="false">IF(OR(A218="",I218=""),"",IFERROR(INT(A218*1)+IF(TRIM(D218&amp;"")="",0,MOD(D218*1,1)),""))</f>
        <v/>
      </c>
      <c r="K218" s="18" t="str">
        <f aca="false">IF(J218="","",IFERROR(INT(A218*1)+IF(TRIM(E218&amp;"")="",1-1/86400,MOD(E218*1,1)+IF(AND(TRIM(D218&amp;"")&lt;&gt;"",MOD(E218*1,1)&lt;MOD(D218*1,1)),1,0)),""))</f>
        <v/>
      </c>
    </row>
    <row r="219" customFormat="false" ht="15" hidden="false" customHeight="false" outlineLevel="0" collapsed="false">
      <c r="A219" s="13"/>
      <c r="B219" s="14"/>
      <c r="C219" s="14"/>
      <c r="D219" s="15"/>
      <c r="E219" s="15"/>
      <c r="F219" s="16"/>
      <c r="G219" s="16"/>
      <c r="H219" s="14"/>
      <c r="I219" s="17" t="str">
        <f aca="false">IF(TRIM(B219&amp;"")="","",SUBSTITUTE(UPPER(TRIM(B219&amp;""))," ",""))</f>
        <v/>
      </c>
      <c r="J219" s="18" t="str">
        <f aca="false">IF(OR(A219="",I219=""),"",IFERROR(INT(A219*1)+IF(TRIM(D219&amp;"")="",0,MOD(D219*1,1)),""))</f>
        <v/>
      </c>
      <c r="K219" s="18" t="str">
        <f aca="false">IF(J219="","",IFERROR(INT(A219*1)+IF(TRIM(E219&amp;"")="",1-1/86400,MOD(E219*1,1)+IF(AND(TRIM(D219&amp;"")&lt;&gt;"",MOD(E219*1,1)&lt;MOD(D219*1,1)),1,0)),""))</f>
        <v/>
      </c>
    </row>
    <row r="220" customFormat="false" ht="15" hidden="false" customHeight="false" outlineLevel="0" collapsed="false">
      <c r="A220" s="13"/>
      <c r="B220" s="14"/>
      <c r="C220" s="14"/>
      <c r="D220" s="15"/>
      <c r="E220" s="15"/>
      <c r="F220" s="16"/>
      <c r="G220" s="16"/>
      <c r="H220" s="14"/>
      <c r="I220" s="17" t="str">
        <f aca="false">IF(TRIM(B220&amp;"")="","",SUBSTITUTE(UPPER(TRIM(B220&amp;""))," ",""))</f>
        <v/>
      </c>
      <c r="J220" s="18" t="str">
        <f aca="false">IF(OR(A220="",I220=""),"",IFERROR(INT(A220*1)+IF(TRIM(D220&amp;"")="",0,MOD(D220*1,1)),""))</f>
        <v/>
      </c>
      <c r="K220" s="18" t="str">
        <f aca="false">IF(J220="","",IFERROR(INT(A220*1)+IF(TRIM(E220&amp;"")="",1-1/86400,MOD(E220*1,1)+IF(AND(TRIM(D220&amp;"")&lt;&gt;"",MOD(E220*1,1)&lt;MOD(D220*1,1)),1,0)),""))</f>
        <v/>
      </c>
    </row>
    <row r="221" customFormat="false" ht="15" hidden="false" customHeight="false" outlineLevel="0" collapsed="false">
      <c r="A221" s="13"/>
      <c r="B221" s="14"/>
      <c r="C221" s="14"/>
      <c r="D221" s="15"/>
      <c r="E221" s="15"/>
      <c r="F221" s="16"/>
      <c r="G221" s="16"/>
      <c r="H221" s="14"/>
      <c r="I221" s="17" t="str">
        <f aca="false">IF(TRIM(B221&amp;"")="","",SUBSTITUTE(UPPER(TRIM(B221&amp;""))," ",""))</f>
        <v/>
      </c>
      <c r="J221" s="18" t="str">
        <f aca="false">IF(OR(A221="",I221=""),"",IFERROR(INT(A221*1)+IF(TRIM(D221&amp;"")="",0,MOD(D221*1,1)),""))</f>
        <v/>
      </c>
      <c r="K221" s="18" t="str">
        <f aca="false">IF(J221="","",IFERROR(INT(A221*1)+IF(TRIM(E221&amp;"")="",1-1/86400,MOD(E221*1,1)+IF(AND(TRIM(D221&amp;"")&lt;&gt;"",MOD(E221*1,1)&lt;MOD(D221*1,1)),1,0)),""))</f>
        <v/>
      </c>
    </row>
    <row r="222" customFormat="false" ht="15" hidden="false" customHeight="false" outlineLevel="0" collapsed="false">
      <c r="A222" s="13"/>
      <c r="B222" s="14"/>
      <c r="C222" s="14"/>
      <c r="D222" s="15"/>
      <c r="E222" s="15"/>
      <c r="F222" s="16"/>
      <c r="G222" s="16"/>
      <c r="H222" s="14"/>
      <c r="I222" s="17" t="str">
        <f aca="false">IF(TRIM(B222&amp;"")="","",SUBSTITUTE(UPPER(TRIM(B222&amp;""))," ",""))</f>
        <v/>
      </c>
      <c r="J222" s="18" t="str">
        <f aca="false">IF(OR(A222="",I222=""),"",IFERROR(INT(A222*1)+IF(TRIM(D222&amp;"")="",0,MOD(D222*1,1)),""))</f>
        <v/>
      </c>
      <c r="K222" s="18" t="str">
        <f aca="false">IF(J222="","",IFERROR(INT(A222*1)+IF(TRIM(E222&amp;"")="",1-1/86400,MOD(E222*1,1)+IF(AND(TRIM(D222&amp;"")&lt;&gt;"",MOD(E222*1,1)&lt;MOD(D222*1,1)),1,0)),""))</f>
        <v/>
      </c>
    </row>
    <row r="223" customFormat="false" ht="15" hidden="false" customHeight="false" outlineLevel="0" collapsed="false">
      <c r="A223" s="13"/>
      <c r="B223" s="14"/>
      <c r="C223" s="14"/>
      <c r="D223" s="15"/>
      <c r="E223" s="15"/>
      <c r="F223" s="16"/>
      <c r="G223" s="16"/>
      <c r="H223" s="14"/>
      <c r="I223" s="17" t="str">
        <f aca="false">IF(TRIM(B223&amp;"")="","",SUBSTITUTE(UPPER(TRIM(B223&amp;""))," ",""))</f>
        <v/>
      </c>
      <c r="J223" s="18" t="str">
        <f aca="false">IF(OR(A223="",I223=""),"",IFERROR(INT(A223*1)+IF(TRIM(D223&amp;"")="",0,MOD(D223*1,1)),""))</f>
        <v/>
      </c>
      <c r="K223" s="18" t="str">
        <f aca="false">IF(J223="","",IFERROR(INT(A223*1)+IF(TRIM(E223&amp;"")="",1-1/86400,MOD(E223*1,1)+IF(AND(TRIM(D223&amp;"")&lt;&gt;"",MOD(E223*1,1)&lt;MOD(D223*1,1)),1,0)),""))</f>
        <v/>
      </c>
    </row>
    <row r="224" customFormat="false" ht="15" hidden="false" customHeight="false" outlineLevel="0" collapsed="false">
      <c r="A224" s="13"/>
      <c r="B224" s="14"/>
      <c r="C224" s="14"/>
      <c r="D224" s="15"/>
      <c r="E224" s="15"/>
      <c r="F224" s="16"/>
      <c r="G224" s="16"/>
      <c r="H224" s="14"/>
      <c r="I224" s="17" t="str">
        <f aca="false">IF(TRIM(B224&amp;"")="","",SUBSTITUTE(UPPER(TRIM(B224&amp;""))," ",""))</f>
        <v/>
      </c>
      <c r="J224" s="18" t="str">
        <f aca="false">IF(OR(A224="",I224=""),"",IFERROR(INT(A224*1)+IF(TRIM(D224&amp;"")="",0,MOD(D224*1,1)),""))</f>
        <v/>
      </c>
      <c r="K224" s="18" t="str">
        <f aca="false">IF(J224="","",IFERROR(INT(A224*1)+IF(TRIM(E224&amp;"")="",1-1/86400,MOD(E224*1,1)+IF(AND(TRIM(D224&amp;"")&lt;&gt;"",MOD(E224*1,1)&lt;MOD(D224*1,1)),1,0)),""))</f>
        <v/>
      </c>
    </row>
    <row r="225" customFormat="false" ht="15" hidden="false" customHeight="false" outlineLevel="0" collapsed="false">
      <c r="A225" s="13"/>
      <c r="B225" s="14"/>
      <c r="C225" s="14"/>
      <c r="D225" s="15"/>
      <c r="E225" s="15"/>
      <c r="F225" s="16"/>
      <c r="G225" s="16"/>
      <c r="H225" s="14"/>
      <c r="I225" s="17" t="str">
        <f aca="false">IF(TRIM(B225&amp;"")="","",SUBSTITUTE(UPPER(TRIM(B225&amp;""))," ",""))</f>
        <v/>
      </c>
      <c r="J225" s="18" t="str">
        <f aca="false">IF(OR(A225="",I225=""),"",IFERROR(INT(A225*1)+IF(TRIM(D225&amp;"")="",0,MOD(D225*1,1)),""))</f>
        <v/>
      </c>
      <c r="K225" s="18" t="str">
        <f aca="false">IF(J225="","",IFERROR(INT(A225*1)+IF(TRIM(E225&amp;"")="",1-1/86400,MOD(E225*1,1)+IF(AND(TRIM(D225&amp;"")&lt;&gt;"",MOD(E225*1,1)&lt;MOD(D225*1,1)),1,0)),""))</f>
        <v/>
      </c>
    </row>
    <row r="226" customFormat="false" ht="15" hidden="false" customHeight="false" outlineLevel="0" collapsed="false">
      <c r="A226" s="13"/>
      <c r="B226" s="14"/>
      <c r="C226" s="14"/>
      <c r="D226" s="15"/>
      <c r="E226" s="15"/>
      <c r="F226" s="16"/>
      <c r="G226" s="16"/>
      <c r="H226" s="14"/>
      <c r="I226" s="17" t="str">
        <f aca="false">IF(TRIM(B226&amp;"")="","",SUBSTITUTE(UPPER(TRIM(B226&amp;""))," ",""))</f>
        <v/>
      </c>
      <c r="J226" s="18" t="str">
        <f aca="false">IF(OR(A226="",I226=""),"",IFERROR(INT(A226*1)+IF(TRIM(D226&amp;"")="",0,MOD(D226*1,1)),""))</f>
        <v/>
      </c>
      <c r="K226" s="18" t="str">
        <f aca="false">IF(J226="","",IFERROR(INT(A226*1)+IF(TRIM(E226&amp;"")="",1-1/86400,MOD(E226*1,1)+IF(AND(TRIM(D226&amp;"")&lt;&gt;"",MOD(E226*1,1)&lt;MOD(D226*1,1)),1,0)),""))</f>
        <v/>
      </c>
    </row>
    <row r="227" customFormat="false" ht="15" hidden="false" customHeight="false" outlineLevel="0" collapsed="false">
      <c r="A227" s="13"/>
      <c r="B227" s="14"/>
      <c r="C227" s="14"/>
      <c r="D227" s="15"/>
      <c r="E227" s="15"/>
      <c r="F227" s="16"/>
      <c r="G227" s="16"/>
      <c r="H227" s="14"/>
      <c r="I227" s="17" t="str">
        <f aca="false">IF(TRIM(B227&amp;"")="","",SUBSTITUTE(UPPER(TRIM(B227&amp;""))," ",""))</f>
        <v/>
      </c>
      <c r="J227" s="18" t="str">
        <f aca="false">IF(OR(A227="",I227=""),"",IFERROR(INT(A227*1)+IF(TRIM(D227&amp;"")="",0,MOD(D227*1,1)),""))</f>
        <v/>
      </c>
      <c r="K227" s="18" t="str">
        <f aca="false">IF(J227="","",IFERROR(INT(A227*1)+IF(TRIM(E227&amp;"")="",1-1/86400,MOD(E227*1,1)+IF(AND(TRIM(D227&amp;"")&lt;&gt;"",MOD(E227*1,1)&lt;MOD(D227*1,1)),1,0)),""))</f>
        <v/>
      </c>
    </row>
    <row r="228" customFormat="false" ht="15" hidden="false" customHeight="false" outlineLevel="0" collapsed="false">
      <c r="A228" s="13"/>
      <c r="B228" s="14"/>
      <c r="C228" s="14"/>
      <c r="D228" s="15"/>
      <c r="E228" s="15"/>
      <c r="F228" s="16"/>
      <c r="G228" s="16"/>
      <c r="H228" s="14"/>
      <c r="I228" s="17" t="str">
        <f aca="false">IF(TRIM(B228&amp;"")="","",SUBSTITUTE(UPPER(TRIM(B228&amp;""))," ",""))</f>
        <v/>
      </c>
      <c r="J228" s="18" t="str">
        <f aca="false">IF(OR(A228="",I228=""),"",IFERROR(INT(A228*1)+IF(TRIM(D228&amp;"")="",0,MOD(D228*1,1)),""))</f>
        <v/>
      </c>
      <c r="K228" s="18" t="str">
        <f aca="false">IF(J228="","",IFERROR(INT(A228*1)+IF(TRIM(E228&amp;"")="",1-1/86400,MOD(E228*1,1)+IF(AND(TRIM(D228&amp;"")&lt;&gt;"",MOD(E228*1,1)&lt;MOD(D228*1,1)),1,0)),""))</f>
        <v/>
      </c>
    </row>
    <row r="229" customFormat="false" ht="15" hidden="false" customHeight="false" outlineLevel="0" collapsed="false">
      <c r="A229" s="13"/>
      <c r="B229" s="14"/>
      <c r="C229" s="14"/>
      <c r="D229" s="15"/>
      <c r="E229" s="15"/>
      <c r="F229" s="16"/>
      <c r="G229" s="16"/>
      <c r="H229" s="14"/>
      <c r="I229" s="17" t="str">
        <f aca="false">IF(TRIM(B229&amp;"")="","",SUBSTITUTE(UPPER(TRIM(B229&amp;""))," ",""))</f>
        <v/>
      </c>
      <c r="J229" s="18" t="str">
        <f aca="false">IF(OR(A229="",I229=""),"",IFERROR(INT(A229*1)+IF(TRIM(D229&amp;"")="",0,MOD(D229*1,1)),""))</f>
        <v/>
      </c>
      <c r="K229" s="18" t="str">
        <f aca="false">IF(J229="","",IFERROR(INT(A229*1)+IF(TRIM(E229&amp;"")="",1-1/86400,MOD(E229*1,1)+IF(AND(TRIM(D229&amp;"")&lt;&gt;"",MOD(E229*1,1)&lt;MOD(D229*1,1)),1,0)),""))</f>
        <v/>
      </c>
    </row>
    <row r="230" customFormat="false" ht="15" hidden="false" customHeight="false" outlineLevel="0" collapsed="false">
      <c r="A230" s="13"/>
      <c r="B230" s="14"/>
      <c r="C230" s="14"/>
      <c r="D230" s="15"/>
      <c r="E230" s="15"/>
      <c r="F230" s="16"/>
      <c r="G230" s="16"/>
      <c r="H230" s="14"/>
      <c r="I230" s="17" t="str">
        <f aca="false">IF(TRIM(B230&amp;"")="","",SUBSTITUTE(UPPER(TRIM(B230&amp;""))," ",""))</f>
        <v/>
      </c>
      <c r="J230" s="18" t="str">
        <f aca="false">IF(OR(A230="",I230=""),"",IFERROR(INT(A230*1)+IF(TRIM(D230&amp;"")="",0,MOD(D230*1,1)),""))</f>
        <v/>
      </c>
      <c r="K230" s="18" t="str">
        <f aca="false">IF(J230="","",IFERROR(INT(A230*1)+IF(TRIM(E230&amp;"")="",1-1/86400,MOD(E230*1,1)+IF(AND(TRIM(D230&amp;"")&lt;&gt;"",MOD(E230*1,1)&lt;MOD(D230*1,1)),1,0)),""))</f>
        <v/>
      </c>
    </row>
    <row r="231" customFormat="false" ht="15" hidden="false" customHeight="false" outlineLevel="0" collapsed="false">
      <c r="A231" s="13"/>
      <c r="B231" s="14"/>
      <c r="C231" s="14"/>
      <c r="D231" s="15"/>
      <c r="E231" s="15"/>
      <c r="F231" s="16"/>
      <c r="G231" s="16"/>
      <c r="H231" s="14"/>
      <c r="I231" s="17" t="str">
        <f aca="false">IF(TRIM(B231&amp;"")="","",SUBSTITUTE(UPPER(TRIM(B231&amp;""))," ",""))</f>
        <v/>
      </c>
      <c r="J231" s="18" t="str">
        <f aca="false">IF(OR(A231="",I231=""),"",IFERROR(INT(A231*1)+IF(TRIM(D231&amp;"")="",0,MOD(D231*1,1)),""))</f>
        <v/>
      </c>
      <c r="K231" s="18" t="str">
        <f aca="false">IF(J231="","",IFERROR(INT(A231*1)+IF(TRIM(E231&amp;"")="",1-1/86400,MOD(E231*1,1)+IF(AND(TRIM(D231&amp;"")&lt;&gt;"",MOD(E231*1,1)&lt;MOD(D231*1,1)),1,0)),""))</f>
        <v/>
      </c>
    </row>
    <row r="232" customFormat="false" ht="15" hidden="false" customHeight="false" outlineLevel="0" collapsed="false">
      <c r="A232" s="13"/>
      <c r="B232" s="14"/>
      <c r="C232" s="14"/>
      <c r="D232" s="15"/>
      <c r="E232" s="15"/>
      <c r="F232" s="16"/>
      <c r="G232" s="16"/>
      <c r="H232" s="14"/>
      <c r="I232" s="17" t="str">
        <f aca="false">IF(TRIM(B232&amp;"")="","",SUBSTITUTE(UPPER(TRIM(B232&amp;""))," ",""))</f>
        <v/>
      </c>
      <c r="J232" s="18" t="str">
        <f aca="false">IF(OR(A232="",I232=""),"",IFERROR(INT(A232*1)+IF(TRIM(D232&amp;"")="",0,MOD(D232*1,1)),""))</f>
        <v/>
      </c>
      <c r="K232" s="18" t="str">
        <f aca="false">IF(J232="","",IFERROR(INT(A232*1)+IF(TRIM(E232&amp;"")="",1-1/86400,MOD(E232*1,1)+IF(AND(TRIM(D232&amp;"")&lt;&gt;"",MOD(E232*1,1)&lt;MOD(D232*1,1)),1,0)),""))</f>
        <v/>
      </c>
    </row>
    <row r="233" customFormat="false" ht="15" hidden="false" customHeight="false" outlineLevel="0" collapsed="false">
      <c r="A233" s="13"/>
      <c r="B233" s="14"/>
      <c r="C233" s="14"/>
      <c r="D233" s="15"/>
      <c r="E233" s="15"/>
      <c r="F233" s="16"/>
      <c r="G233" s="16"/>
      <c r="H233" s="14"/>
      <c r="I233" s="17" t="str">
        <f aca="false">IF(TRIM(B233&amp;"")="","",SUBSTITUTE(UPPER(TRIM(B233&amp;""))," ",""))</f>
        <v/>
      </c>
      <c r="J233" s="18" t="str">
        <f aca="false">IF(OR(A233="",I233=""),"",IFERROR(INT(A233*1)+IF(TRIM(D233&amp;"")="",0,MOD(D233*1,1)),""))</f>
        <v/>
      </c>
      <c r="K233" s="18" t="str">
        <f aca="false">IF(J233="","",IFERROR(INT(A233*1)+IF(TRIM(E233&amp;"")="",1-1/86400,MOD(E233*1,1)+IF(AND(TRIM(D233&amp;"")&lt;&gt;"",MOD(E233*1,1)&lt;MOD(D233*1,1)),1,0)),""))</f>
        <v/>
      </c>
    </row>
    <row r="234" customFormat="false" ht="15" hidden="false" customHeight="false" outlineLevel="0" collapsed="false">
      <c r="A234" s="13"/>
      <c r="B234" s="14"/>
      <c r="C234" s="14"/>
      <c r="D234" s="15"/>
      <c r="E234" s="15"/>
      <c r="F234" s="16"/>
      <c r="G234" s="16"/>
      <c r="H234" s="14"/>
      <c r="I234" s="17" t="str">
        <f aca="false">IF(TRIM(B234&amp;"")="","",SUBSTITUTE(UPPER(TRIM(B234&amp;""))," ",""))</f>
        <v/>
      </c>
      <c r="J234" s="18" t="str">
        <f aca="false">IF(OR(A234="",I234=""),"",IFERROR(INT(A234*1)+IF(TRIM(D234&amp;"")="",0,MOD(D234*1,1)),""))</f>
        <v/>
      </c>
      <c r="K234" s="18" t="str">
        <f aca="false">IF(J234="","",IFERROR(INT(A234*1)+IF(TRIM(E234&amp;"")="",1-1/86400,MOD(E234*1,1)+IF(AND(TRIM(D234&amp;"")&lt;&gt;"",MOD(E234*1,1)&lt;MOD(D234*1,1)),1,0)),""))</f>
        <v/>
      </c>
    </row>
    <row r="235" customFormat="false" ht="15" hidden="false" customHeight="false" outlineLevel="0" collapsed="false">
      <c r="A235" s="13"/>
      <c r="B235" s="14"/>
      <c r="C235" s="14"/>
      <c r="D235" s="15"/>
      <c r="E235" s="15"/>
      <c r="F235" s="16"/>
      <c r="G235" s="16"/>
      <c r="H235" s="14"/>
      <c r="I235" s="17" t="str">
        <f aca="false">IF(TRIM(B235&amp;"")="","",SUBSTITUTE(UPPER(TRIM(B235&amp;""))," ",""))</f>
        <v/>
      </c>
      <c r="J235" s="18" t="str">
        <f aca="false">IF(OR(A235="",I235=""),"",IFERROR(INT(A235*1)+IF(TRIM(D235&amp;"")="",0,MOD(D235*1,1)),""))</f>
        <v/>
      </c>
      <c r="K235" s="18" t="str">
        <f aca="false">IF(J235="","",IFERROR(INT(A235*1)+IF(TRIM(E235&amp;"")="",1-1/86400,MOD(E235*1,1)+IF(AND(TRIM(D235&amp;"")&lt;&gt;"",MOD(E235*1,1)&lt;MOD(D235*1,1)),1,0)),""))</f>
        <v/>
      </c>
    </row>
    <row r="236" customFormat="false" ht="15" hidden="false" customHeight="false" outlineLevel="0" collapsed="false">
      <c r="A236" s="13"/>
      <c r="B236" s="14"/>
      <c r="C236" s="14"/>
      <c r="D236" s="15"/>
      <c r="E236" s="15"/>
      <c r="F236" s="16"/>
      <c r="G236" s="16"/>
      <c r="H236" s="14"/>
      <c r="I236" s="17" t="str">
        <f aca="false">IF(TRIM(B236&amp;"")="","",SUBSTITUTE(UPPER(TRIM(B236&amp;""))," ",""))</f>
        <v/>
      </c>
      <c r="J236" s="18" t="str">
        <f aca="false">IF(OR(A236="",I236=""),"",IFERROR(INT(A236*1)+IF(TRIM(D236&amp;"")="",0,MOD(D236*1,1)),""))</f>
        <v/>
      </c>
      <c r="K236" s="18" t="str">
        <f aca="false">IF(J236="","",IFERROR(INT(A236*1)+IF(TRIM(E236&amp;"")="",1-1/86400,MOD(E236*1,1)+IF(AND(TRIM(D236&amp;"")&lt;&gt;"",MOD(E236*1,1)&lt;MOD(D236*1,1)),1,0)),""))</f>
        <v/>
      </c>
    </row>
    <row r="237" customFormat="false" ht="15" hidden="false" customHeight="false" outlineLevel="0" collapsed="false">
      <c r="A237" s="13"/>
      <c r="B237" s="14"/>
      <c r="C237" s="14"/>
      <c r="D237" s="15"/>
      <c r="E237" s="15"/>
      <c r="F237" s="16"/>
      <c r="G237" s="16"/>
      <c r="H237" s="14"/>
      <c r="I237" s="17" t="str">
        <f aca="false">IF(TRIM(B237&amp;"")="","",SUBSTITUTE(UPPER(TRIM(B237&amp;""))," ",""))</f>
        <v/>
      </c>
      <c r="J237" s="18" t="str">
        <f aca="false">IF(OR(A237="",I237=""),"",IFERROR(INT(A237*1)+IF(TRIM(D237&amp;"")="",0,MOD(D237*1,1)),""))</f>
        <v/>
      </c>
      <c r="K237" s="18" t="str">
        <f aca="false">IF(J237="","",IFERROR(INT(A237*1)+IF(TRIM(E237&amp;"")="",1-1/86400,MOD(E237*1,1)+IF(AND(TRIM(D237&amp;"")&lt;&gt;"",MOD(E237*1,1)&lt;MOD(D237*1,1)),1,0)),""))</f>
        <v/>
      </c>
    </row>
    <row r="238" customFormat="false" ht="15" hidden="false" customHeight="false" outlineLevel="0" collapsed="false">
      <c r="A238" s="13"/>
      <c r="B238" s="14"/>
      <c r="C238" s="14"/>
      <c r="D238" s="15"/>
      <c r="E238" s="15"/>
      <c r="F238" s="16"/>
      <c r="G238" s="16"/>
      <c r="H238" s="14"/>
      <c r="I238" s="17" t="str">
        <f aca="false">IF(TRIM(B238&amp;"")="","",SUBSTITUTE(UPPER(TRIM(B238&amp;""))," ",""))</f>
        <v/>
      </c>
      <c r="J238" s="18" t="str">
        <f aca="false">IF(OR(A238="",I238=""),"",IFERROR(INT(A238*1)+IF(TRIM(D238&amp;"")="",0,MOD(D238*1,1)),""))</f>
        <v/>
      </c>
      <c r="K238" s="18" t="str">
        <f aca="false">IF(J238="","",IFERROR(INT(A238*1)+IF(TRIM(E238&amp;"")="",1-1/86400,MOD(E238*1,1)+IF(AND(TRIM(D238&amp;"")&lt;&gt;"",MOD(E238*1,1)&lt;MOD(D238*1,1)),1,0)),""))</f>
        <v/>
      </c>
    </row>
    <row r="239" customFormat="false" ht="15" hidden="false" customHeight="false" outlineLevel="0" collapsed="false">
      <c r="A239" s="13"/>
      <c r="B239" s="14"/>
      <c r="C239" s="14"/>
      <c r="D239" s="15"/>
      <c r="E239" s="15"/>
      <c r="F239" s="16"/>
      <c r="G239" s="16"/>
      <c r="H239" s="14"/>
      <c r="I239" s="17" t="str">
        <f aca="false">IF(TRIM(B239&amp;"")="","",SUBSTITUTE(UPPER(TRIM(B239&amp;""))," ",""))</f>
        <v/>
      </c>
      <c r="J239" s="18" t="str">
        <f aca="false">IF(OR(A239="",I239=""),"",IFERROR(INT(A239*1)+IF(TRIM(D239&amp;"")="",0,MOD(D239*1,1)),""))</f>
        <v/>
      </c>
      <c r="K239" s="18" t="str">
        <f aca="false">IF(J239="","",IFERROR(INT(A239*1)+IF(TRIM(E239&amp;"")="",1-1/86400,MOD(E239*1,1)+IF(AND(TRIM(D239&amp;"")&lt;&gt;"",MOD(E239*1,1)&lt;MOD(D239*1,1)),1,0)),""))</f>
        <v/>
      </c>
    </row>
    <row r="240" customFormat="false" ht="15" hidden="false" customHeight="false" outlineLevel="0" collapsed="false">
      <c r="A240" s="13"/>
      <c r="B240" s="14"/>
      <c r="C240" s="14"/>
      <c r="D240" s="15"/>
      <c r="E240" s="15"/>
      <c r="F240" s="16"/>
      <c r="G240" s="16"/>
      <c r="H240" s="14"/>
      <c r="I240" s="17" t="str">
        <f aca="false">IF(TRIM(B240&amp;"")="","",SUBSTITUTE(UPPER(TRIM(B240&amp;""))," ",""))</f>
        <v/>
      </c>
      <c r="J240" s="18" t="str">
        <f aca="false">IF(OR(A240="",I240=""),"",IFERROR(INT(A240*1)+IF(TRIM(D240&amp;"")="",0,MOD(D240*1,1)),""))</f>
        <v/>
      </c>
      <c r="K240" s="18" t="str">
        <f aca="false">IF(J240="","",IFERROR(INT(A240*1)+IF(TRIM(E240&amp;"")="",1-1/86400,MOD(E240*1,1)+IF(AND(TRIM(D240&amp;"")&lt;&gt;"",MOD(E240*1,1)&lt;MOD(D240*1,1)),1,0)),""))</f>
        <v/>
      </c>
    </row>
    <row r="241" customFormat="false" ht="15" hidden="false" customHeight="false" outlineLevel="0" collapsed="false">
      <c r="A241" s="13"/>
      <c r="B241" s="14"/>
      <c r="C241" s="14"/>
      <c r="D241" s="15"/>
      <c r="E241" s="15"/>
      <c r="F241" s="16"/>
      <c r="G241" s="16"/>
      <c r="H241" s="14"/>
      <c r="I241" s="17" t="str">
        <f aca="false">IF(TRIM(B241&amp;"")="","",SUBSTITUTE(UPPER(TRIM(B241&amp;""))," ",""))</f>
        <v/>
      </c>
      <c r="J241" s="18" t="str">
        <f aca="false">IF(OR(A241="",I241=""),"",IFERROR(INT(A241*1)+IF(TRIM(D241&amp;"")="",0,MOD(D241*1,1)),""))</f>
        <v/>
      </c>
      <c r="K241" s="18" t="str">
        <f aca="false">IF(J241="","",IFERROR(INT(A241*1)+IF(TRIM(E241&amp;"")="",1-1/86400,MOD(E241*1,1)+IF(AND(TRIM(D241&amp;"")&lt;&gt;"",MOD(E241*1,1)&lt;MOD(D241*1,1)),1,0)),""))</f>
        <v/>
      </c>
    </row>
    <row r="242" customFormat="false" ht="15" hidden="false" customHeight="false" outlineLevel="0" collapsed="false">
      <c r="A242" s="13"/>
      <c r="B242" s="14"/>
      <c r="C242" s="14"/>
      <c r="D242" s="15"/>
      <c r="E242" s="15"/>
      <c r="F242" s="16"/>
      <c r="G242" s="16"/>
      <c r="H242" s="14"/>
      <c r="I242" s="17" t="str">
        <f aca="false">IF(TRIM(B242&amp;"")="","",SUBSTITUTE(UPPER(TRIM(B242&amp;""))," ",""))</f>
        <v/>
      </c>
      <c r="J242" s="18" t="str">
        <f aca="false">IF(OR(A242="",I242=""),"",IFERROR(INT(A242*1)+IF(TRIM(D242&amp;"")="",0,MOD(D242*1,1)),""))</f>
        <v/>
      </c>
      <c r="K242" s="18" t="str">
        <f aca="false">IF(J242="","",IFERROR(INT(A242*1)+IF(TRIM(E242&amp;"")="",1-1/86400,MOD(E242*1,1)+IF(AND(TRIM(D242&amp;"")&lt;&gt;"",MOD(E242*1,1)&lt;MOD(D242*1,1)),1,0)),""))</f>
        <v/>
      </c>
    </row>
    <row r="243" customFormat="false" ht="15" hidden="false" customHeight="false" outlineLevel="0" collapsed="false">
      <c r="A243" s="13"/>
      <c r="B243" s="14"/>
      <c r="C243" s="14"/>
      <c r="D243" s="15"/>
      <c r="E243" s="15"/>
      <c r="F243" s="16"/>
      <c r="G243" s="16"/>
      <c r="H243" s="14"/>
      <c r="I243" s="17" t="str">
        <f aca="false">IF(TRIM(B243&amp;"")="","",SUBSTITUTE(UPPER(TRIM(B243&amp;""))," ",""))</f>
        <v/>
      </c>
      <c r="J243" s="18" t="str">
        <f aca="false">IF(OR(A243="",I243=""),"",IFERROR(INT(A243*1)+IF(TRIM(D243&amp;"")="",0,MOD(D243*1,1)),""))</f>
        <v/>
      </c>
      <c r="K243" s="18" t="str">
        <f aca="false">IF(J243="","",IFERROR(INT(A243*1)+IF(TRIM(E243&amp;"")="",1-1/86400,MOD(E243*1,1)+IF(AND(TRIM(D243&amp;"")&lt;&gt;"",MOD(E243*1,1)&lt;MOD(D243*1,1)),1,0)),""))</f>
        <v/>
      </c>
    </row>
    <row r="244" customFormat="false" ht="15" hidden="false" customHeight="false" outlineLevel="0" collapsed="false">
      <c r="A244" s="13"/>
      <c r="B244" s="14"/>
      <c r="C244" s="14"/>
      <c r="D244" s="15"/>
      <c r="E244" s="15"/>
      <c r="F244" s="16"/>
      <c r="G244" s="16"/>
      <c r="H244" s="14"/>
      <c r="I244" s="17" t="str">
        <f aca="false">IF(TRIM(B244&amp;"")="","",SUBSTITUTE(UPPER(TRIM(B244&amp;""))," ",""))</f>
        <v/>
      </c>
      <c r="J244" s="18" t="str">
        <f aca="false">IF(OR(A244="",I244=""),"",IFERROR(INT(A244*1)+IF(TRIM(D244&amp;"")="",0,MOD(D244*1,1)),""))</f>
        <v/>
      </c>
      <c r="K244" s="18" t="str">
        <f aca="false">IF(J244="","",IFERROR(INT(A244*1)+IF(TRIM(E244&amp;"")="",1-1/86400,MOD(E244*1,1)+IF(AND(TRIM(D244&amp;"")&lt;&gt;"",MOD(E244*1,1)&lt;MOD(D244*1,1)),1,0)),""))</f>
        <v/>
      </c>
    </row>
    <row r="245" customFormat="false" ht="15" hidden="false" customHeight="false" outlineLevel="0" collapsed="false">
      <c r="A245" s="13"/>
      <c r="B245" s="14"/>
      <c r="C245" s="14"/>
      <c r="D245" s="15"/>
      <c r="E245" s="15"/>
      <c r="F245" s="16"/>
      <c r="G245" s="16"/>
      <c r="H245" s="14"/>
      <c r="I245" s="17" t="str">
        <f aca="false">IF(TRIM(B245&amp;"")="","",SUBSTITUTE(UPPER(TRIM(B245&amp;""))," ",""))</f>
        <v/>
      </c>
      <c r="J245" s="18" t="str">
        <f aca="false">IF(OR(A245="",I245=""),"",IFERROR(INT(A245*1)+IF(TRIM(D245&amp;"")="",0,MOD(D245*1,1)),""))</f>
        <v/>
      </c>
      <c r="K245" s="18" t="str">
        <f aca="false">IF(J245="","",IFERROR(INT(A245*1)+IF(TRIM(E245&amp;"")="",1-1/86400,MOD(E245*1,1)+IF(AND(TRIM(D245&amp;"")&lt;&gt;"",MOD(E245*1,1)&lt;MOD(D245*1,1)),1,0)),""))</f>
        <v/>
      </c>
    </row>
    <row r="246" customFormat="false" ht="15" hidden="false" customHeight="false" outlineLevel="0" collapsed="false">
      <c r="A246" s="13"/>
      <c r="B246" s="14"/>
      <c r="C246" s="14"/>
      <c r="D246" s="15"/>
      <c r="E246" s="15"/>
      <c r="F246" s="16"/>
      <c r="G246" s="16"/>
      <c r="H246" s="14"/>
      <c r="I246" s="17" t="str">
        <f aca="false">IF(TRIM(B246&amp;"")="","",SUBSTITUTE(UPPER(TRIM(B246&amp;""))," ",""))</f>
        <v/>
      </c>
      <c r="J246" s="18" t="str">
        <f aca="false">IF(OR(A246="",I246=""),"",IFERROR(INT(A246*1)+IF(TRIM(D246&amp;"")="",0,MOD(D246*1,1)),""))</f>
        <v/>
      </c>
      <c r="K246" s="18" t="str">
        <f aca="false">IF(J246="","",IFERROR(INT(A246*1)+IF(TRIM(E246&amp;"")="",1-1/86400,MOD(E246*1,1)+IF(AND(TRIM(D246&amp;"")&lt;&gt;"",MOD(E246*1,1)&lt;MOD(D246*1,1)),1,0)),""))</f>
        <v/>
      </c>
    </row>
    <row r="247" customFormat="false" ht="15" hidden="false" customHeight="false" outlineLevel="0" collapsed="false">
      <c r="A247" s="13"/>
      <c r="B247" s="14"/>
      <c r="C247" s="14"/>
      <c r="D247" s="15"/>
      <c r="E247" s="15"/>
      <c r="F247" s="16"/>
      <c r="G247" s="16"/>
      <c r="H247" s="14"/>
      <c r="I247" s="17" t="str">
        <f aca="false">IF(TRIM(B247&amp;"")="","",SUBSTITUTE(UPPER(TRIM(B247&amp;""))," ",""))</f>
        <v/>
      </c>
      <c r="J247" s="18" t="str">
        <f aca="false">IF(OR(A247="",I247=""),"",IFERROR(INT(A247*1)+IF(TRIM(D247&amp;"")="",0,MOD(D247*1,1)),""))</f>
        <v/>
      </c>
      <c r="K247" s="18" t="str">
        <f aca="false">IF(J247="","",IFERROR(INT(A247*1)+IF(TRIM(E247&amp;"")="",1-1/86400,MOD(E247*1,1)+IF(AND(TRIM(D247&amp;"")&lt;&gt;"",MOD(E247*1,1)&lt;MOD(D247*1,1)),1,0)),""))</f>
        <v/>
      </c>
    </row>
    <row r="248" customFormat="false" ht="15" hidden="false" customHeight="false" outlineLevel="0" collapsed="false">
      <c r="A248" s="13"/>
      <c r="B248" s="14"/>
      <c r="C248" s="14"/>
      <c r="D248" s="15"/>
      <c r="E248" s="15"/>
      <c r="F248" s="16"/>
      <c r="G248" s="16"/>
      <c r="H248" s="14"/>
      <c r="I248" s="17" t="str">
        <f aca="false">IF(TRIM(B248&amp;"")="","",SUBSTITUTE(UPPER(TRIM(B248&amp;""))," ",""))</f>
        <v/>
      </c>
      <c r="J248" s="18" t="str">
        <f aca="false">IF(OR(A248="",I248=""),"",IFERROR(INT(A248*1)+IF(TRIM(D248&amp;"")="",0,MOD(D248*1,1)),""))</f>
        <v/>
      </c>
      <c r="K248" s="18" t="str">
        <f aca="false">IF(J248="","",IFERROR(INT(A248*1)+IF(TRIM(E248&amp;"")="",1-1/86400,MOD(E248*1,1)+IF(AND(TRIM(D248&amp;"")&lt;&gt;"",MOD(E248*1,1)&lt;MOD(D248*1,1)),1,0)),""))</f>
        <v/>
      </c>
    </row>
    <row r="249" customFormat="false" ht="15" hidden="false" customHeight="false" outlineLevel="0" collapsed="false">
      <c r="A249" s="13"/>
      <c r="B249" s="14"/>
      <c r="C249" s="14"/>
      <c r="D249" s="15"/>
      <c r="E249" s="15"/>
      <c r="F249" s="16"/>
      <c r="G249" s="16"/>
      <c r="H249" s="14"/>
      <c r="I249" s="17" t="str">
        <f aca="false">IF(TRIM(B249&amp;"")="","",SUBSTITUTE(UPPER(TRIM(B249&amp;""))," ",""))</f>
        <v/>
      </c>
      <c r="J249" s="18" t="str">
        <f aca="false">IF(OR(A249="",I249=""),"",IFERROR(INT(A249*1)+IF(TRIM(D249&amp;"")="",0,MOD(D249*1,1)),""))</f>
        <v/>
      </c>
      <c r="K249" s="18" t="str">
        <f aca="false">IF(J249="","",IFERROR(INT(A249*1)+IF(TRIM(E249&amp;"")="",1-1/86400,MOD(E249*1,1)+IF(AND(TRIM(D249&amp;"")&lt;&gt;"",MOD(E249*1,1)&lt;MOD(D249*1,1)),1,0)),""))</f>
        <v/>
      </c>
    </row>
    <row r="250" customFormat="false" ht="15" hidden="false" customHeight="false" outlineLevel="0" collapsed="false">
      <c r="A250" s="13"/>
      <c r="B250" s="14"/>
      <c r="C250" s="14"/>
      <c r="D250" s="15"/>
      <c r="E250" s="15"/>
      <c r="F250" s="16"/>
      <c r="G250" s="16"/>
      <c r="H250" s="14"/>
      <c r="I250" s="17" t="str">
        <f aca="false">IF(TRIM(B250&amp;"")="","",SUBSTITUTE(UPPER(TRIM(B250&amp;""))," ",""))</f>
        <v/>
      </c>
      <c r="J250" s="18" t="str">
        <f aca="false">IF(OR(A250="",I250=""),"",IFERROR(INT(A250*1)+IF(TRIM(D250&amp;"")="",0,MOD(D250*1,1)),""))</f>
        <v/>
      </c>
      <c r="K250" s="18" t="str">
        <f aca="false">IF(J250="","",IFERROR(INT(A250*1)+IF(TRIM(E250&amp;"")="",1-1/86400,MOD(E250*1,1)+IF(AND(TRIM(D250&amp;"")&lt;&gt;"",MOD(E250*1,1)&lt;MOD(D250*1,1)),1,0)),""))</f>
        <v/>
      </c>
    </row>
    <row r="251" customFormat="false" ht="15" hidden="false" customHeight="false" outlineLevel="0" collapsed="false">
      <c r="A251" s="13"/>
      <c r="B251" s="14"/>
      <c r="C251" s="14"/>
      <c r="D251" s="15"/>
      <c r="E251" s="15"/>
      <c r="F251" s="16"/>
      <c r="G251" s="16"/>
      <c r="H251" s="14"/>
      <c r="I251" s="17" t="str">
        <f aca="false">IF(TRIM(B251&amp;"")="","",SUBSTITUTE(UPPER(TRIM(B251&amp;""))," ",""))</f>
        <v/>
      </c>
      <c r="J251" s="18" t="str">
        <f aca="false">IF(OR(A251="",I251=""),"",IFERROR(INT(A251*1)+IF(TRIM(D251&amp;"")="",0,MOD(D251*1,1)),""))</f>
        <v/>
      </c>
      <c r="K251" s="18" t="str">
        <f aca="false">IF(J251="","",IFERROR(INT(A251*1)+IF(TRIM(E251&amp;"")="",1-1/86400,MOD(E251*1,1)+IF(AND(TRIM(D251&amp;"")&lt;&gt;"",MOD(E251*1,1)&lt;MOD(D251*1,1)),1,0)),""))</f>
        <v/>
      </c>
    </row>
    <row r="252" customFormat="false" ht="15" hidden="false" customHeight="false" outlineLevel="0" collapsed="false">
      <c r="A252" s="13"/>
      <c r="B252" s="14"/>
      <c r="C252" s="14"/>
      <c r="D252" s="15"/>
      <c r="E252" s="15"/>
      <c r="F252" s="16"/>
      <c r="G252" s="16"/>
      <c r="H252" s="14"/>
      <c r="I252" s="17" t="str">
        <f aca="false">IF(TRIM(B252&amp;"")="","",SUBSTITUTE(UPPER(TRIM(B252&amp;""))," ",""))</f>
        <v/>
      </c>
      <c r="J252" s="18" t="str">
        <f aca="false">IF(OR(A252="",I252=""),"",IFERROR(INT(A252*1)+IF(TRIM(D252&amp;"")="",0,MOD(D252*1,1)),""))</f>
        <v/>
      </c>
      <c r="K252" s="18" t="str">
        <f aca="false">IF(J252="","",IFERROR(INT(A252*1)+IF(TRIM(E252&amp;"")="",1-1/86400,MOD(E252*1,1)+IF(AND(TRIM(D252&amp;"")&lt;&gt;"",MOD(E252*1,1)&lt;MOD(D252*1,1)),1,0)),""))</f>
        <v/>
      </c>
    </row>
    <row r="253" customFormat="false" ht="15" hidden="false" customHeight="false" outlineLevel="0" collapsed="false">
      <c r="A253" s="13"/>
      <c r="B253" s="14"/>
      <c r="C253" s="14"/>
      <c r="D253" s="15"/>
      <c r="E253" s="15"/>
      <c r="F253" s="16"/>
      <c r="G253" s="16"/>
      <c r="H253" s="14"/>
      <c r="I253" s="17" t="str">
        <f aca="false">IF(TRIM(B253&amp;"")="","",SUBSTITUTE(UPPER(TRIM(B253&amp;""))," ",""))</f>
        <v/>
      </c>
      <c r="J253" s="18" t="str">
        <f aca="false">IF(OR(A253="",I253=""),"",IFERROR(INT(A253*1)+IF(TRIM(D253&amp;"")="",0,MOD(D253*1,1)),""))</f>
        <v/>
      </c>
      <c r="K253" s="18" t="str">
        <f aca="false">IF(J253="","",IFERROR(INT(A253*1)+IF(TRIM(E253&amp;"")="",1-1/86400,MOD(E253*1,1)+IF(AND(TRIM(D253&amp;"")&lt;&gt;"",MOD(E253*1,1)&lt;MOD(D253*1,1)),1,0)),""))</f>
        <v/>
      </c>
    </row>
    <row r="254" customFormat="false" ht="15" hidden="false" customHeight="false" outlineLevel="0" collapsed="false">
      <c r="A254" s="13"/>
      <c r="B254" s="14"/>
      <c r="C254" s="14"/>
      <c r="D254" s="15"/>
      <c r="E254" s="15"/>
      <c r="F254" s="16"/>
      <c r="G254" s="16"/>
      <c r="H254" s="14"/>
      <c r="I254" s="17" t="str">
        <f aca="false">IF(TRIM(B254&amp;"")="","",SUBSTITUTE(UPPER(TRIM(B254&amp;""))," ",""))</f>
        <v/>
      </c>
      <c r="J254" s="18" t="str">
        <f aca="false">IF(OR(A254="",I254=""),"",IFERROR(INT(A254*1)+IF(TRIM(D254&amp;"")="",0,MOD(D254*1,1)),""))</f>
        <v/>
      </c>
      <c r="K254" s="18" t="str">
        <f aca="false">IF(J254="","",IFERROR(INT(A254*1)+IF(TRIM(E254&amp;"")="",1-1/86400,MOD(E254*1,1)+IF(AND(TRIM(D254&amp;"")&lt;&gt;"",MOD(E254*1,1)&lt;MOD(D254*1,1)),1,0)),""))</f>
        <v/>
      </c>
    </row>
    <row r="255" customFormat="false" ht="15" hidden="false" customHeight="false" outlineLevel="0" collapsed="false">
      <c r="A255" s="13"/>
      <c r="B255" s="14"/>
      <c r="C255" s="14"/>
      <c r="D255" s="15"/>
      <c r="E255" s="15"/>
      <c r="F255" s="16"/>
      <c r="G255" s="16"/>
      <c r="H255" s="14"/>
      <c r="I255" s="17" t="str">
        <f aca="false">IF(TRIM(B255&amp;"")="","",SUBSTITUTE(UPPER(TRIM(B255&amp;""))," ",""))</f>
        <v/>
      </c>
      <c r="J255" s="18" t="str">
        <f aca="false">IF(OR(A255="",I255=""),"",IFERROR(INT(A255*1)+IF(TRIM(D255&amp;"")="",0,MOD(D255*1,1)),""))</f>
        <v/>
      </c>
      <c r="K255" s="18" t="str">
        <f aca="false">IF(J255="","",IFERROR(INT(A255*1)+IF(TRIM(E255&amp;"")="",1-1/86400,MOD(E255*1,1)+IF(AND(TRIM(D255&amp;"")&lt;&gt;"",MOD(E255*1,1)&lt;MOD(D255*1,1)),1,0)),""))</f>
        <v/>
      </c>
    </row>
    <row r="256" customFormat="false" ht="15" hidden="false" customHeight="false" outlineLevel="0" collapsed="false">
      <c r="A256" s="13"/>
      <c r="B256" s="14"/>
      <c r="C256" s="14"/>
      <c r="D256" s="15"/>
      <c r="E256" s="15"/>
      <c r="F256" s="16"/>
      <c r="G256" s="16"/>
      <c r="H256" s="14"/>
      <c r="I256" s="17" t="str">
        <f aca="false">IF(TRIM(B256&amp;"")="","",SUBSTITUTE(UPPER(TRIM(B256&amp;""))," ",""))</f>
        <v/>
      </c>
      <c r="J256" s="18" t="str">
        <f aca="false">IF(OR(A256="",I256=""),"",IFERROR(INT(A256*1)+IF(TRIM(D256&amp;"")="",0,MOD(D256*1,1)),""))</f>
        <v/>
      </c>
      <c r="K256" s="18" t="str">
        <f aca="false">IF(J256="","",IFERROR(INT(A256*1)+IF(TRIM(E256&amp;"")="",1-1/86400,MOD(E256*1,1)+IF(AND(TRIM(D256&amp;"")&lt;&gt;"",MOD(E256*1,1)&lt;MOD(D256*1,1)),1,0)),""))</f>
        <v/>
      </c>
    </row>
    <row r="257" customFormat="false" ht="15" hidden="false" customHeight="false" outlineLevel="0" collapsed="false">
      <c r="A257" s="13"/>
      <c r="B257" s="14"/>
      <c r="C257" s="14"/>
      <c r="D257" s="15"/>
      <c r="E257" s="15"/>
      <c r="F257" s="16"/>
      <c r="G257" s="16"/>
      <c r="H257" s="14"/>
      <c r="I257" s="17" t="str">
        <f aca="false">IF(TRIM(B257&amp;"")="","",SUBSTITUTE(UPPER(TRIM(B257&amp;""))," ",""))</f>
        <v/>
      </c>
      <c r="J257" s="18" t="str">
        <f aca="false">IF(OR(A257="",I257=""),"",IFERROR(INT(A257*1)+IF(TRIM(D257&amp;"")="",0,MOD(D257*1,1)),""))</f>
        <v/>
      </c>
      <c r="K257" s="18" t="str">
        <f aca="false">IF(J257="","",IFERROR(INT(A257*1)+IF(TRIM(E257&amp;"")="",1-1/86400,MOD(E257*1,1)+IF(AND(TRIM(D257&amp;"")&lt;&gt;"",MOD(E257*1,1)&lt;MOD(D257*1,1)),1,0)),""))</f>
        <v/>
      </c>
    </row>
    <row r="258" customFormat="false" ht="15" hidden="false" customHeight="false" outlineLevel="0" collapsed="false">
      <c r="A258" s="13"/>
      <c r="B258" s="14"/>
      <c r="C258" s="14"/>
      <c r="D258" s="15"/>
      <c r="E258" s="15"/>
      <c r="F258" s="16"/>
      <c r="G258" s="16"/>
      <c r="H258" s="14"/>
      <c r="I258" s="17" t="str">
        <f aca="false">IF(TRIM(B258&amp;"")="","",SUBSTITUTE(UPPER(TRIM(B258&amp;""))," ",""))</f>
        <v/>
      </c>
      <c r="J258" s="18" t="str">
        <f aca="false">IF(OR(A258="",I258=""),"",IFERROR(INT(A258*1)+IF(TRIM(D258&amp;"")="",0,MOD(D258*1,1)),""))</f>
        <v/>
      </c>
      <c r="K258" s="18" t="str">
        <f aca="false">IF(J258="","",IFERROR(INT(A258*1)+IF(TRIM(E258&amp;"")="",1-1/86400,MOD(E258*1,1)+IF(AND(TRIM(D258&amp;"")&lt;&gt;"",MOD(E258*1,1)&lt;MOD(D258*1,1)),1,0)),""))</f>
        <v/>
      </c>
    </row>
    <row r="259" customFormat="false" ht="15" hidden="false" customHeight="false" outlineLevel="0" collapsed="false">
      <c r="A259" s="13"/>
      <c r="B259" s="14"/>
      <c r="C259" s="14"/>
      <c r="D259" s="15"/>
      <c r="E259" s="15"/>
      <c r="F259" s="16"/>
      <c r="G259" s="16"/>
      <c r="H259" s="14"/>
      <c r="I259" s="17" t="str">
        <f aca="false">IF(TRIM(B259&amp;"")="","",SUBSTITUTE(UPPER(TRIM(B259&amp;""))," ",""))</f>
        <v/>
      </c>
      <c r="J259" s="18" t="str">
        <f aca="false">IF(OR(A259="",I259=""),"",IFERROR(INT(A259*1)+IF(TRIM(D259&amp;"")="",0,MOD(D259*1,1)),""))</f>
        <v/>
      </c>
      <c r="K259" s="18" t="str">
        <f aca="false">IF(J259="","",IFERROR(INT(A259*1)+IF(TRIM(E259&amp;"")="",1-1/86400,MOD(E259*1,1)+IF(AND(TRIM(D259&amp;"")&lt;&gt;"",MOD(E259*1,1)&lt;MOD(D259*1,1)),1,0)),""))</f>
        <v/>
      </c>
    </row>
    <row r="260" customFormat="false" ht="15" hidden="false" customHeight="false" outlineLevel="0" collapsed="false">
      <c r="A260" s="13"/>
      <c r="B260" s="14"/>
      <c r="C260" s="14"/>
      <c r="D260" s="15"/>
      <c r="E260" s="15"/>
      <c r="F260" s="16"/>
      <c r="G260" s="16"/>
      <c r="H260" s="14"/>
      <c r="I260" s="17" t="str">
        <f aca="false">IF(TRIM(B260&amp;"")="","",SUBSTITUTE(UPPER(TRIM(B260&amp;""))," ",""))</f>
        <v/>
      </c>
      <c r="J260" s="18" t="str">
        <f aca="false">IF(OR(A260="",I260=""),"",IFERROR(INT(A260*1)+IF(TRIM(D260&amp;"")="",0,MOD(D260*1,1)),""))</f>
        <v/>
      </c>
      <c r="K260" s="18" t="str">
        <f aca="false">IF(J260="","",IFERROR(INT(A260*1)+IF(TRIM(E260&amp;"")="",1-1/86400,MOD(E260*1,1)+IF(AND(TRIM(D260&amp;"")&lt;&gt;"",MOD(E260*1,1)&lt;MOD(D260*1,1)),1,0)),""))</f>
        <v/>
      </c>
    </row>
    <row r="261" customFormat="false" ht="15" hidden="false" customHeight="false" outlineLevel="0" collapsed="false">
      <c r="A261" s="13"/>
      <c r="B261" s="14"/>
      <c r="C261" s="14"/>
      <c r="D261" s="15"/>
      <c r="E261" s="15"/>
      <c r="F261" s="16"/>
      <c r="G261" s="16"/>
      <c r="H261" s="14"/>
      <c r="I261" s="17" t="str">
        <f aca="false">IF(TRIM(B261&amp;"")="","",SUBSTITUTE(UPPER(TRIM(B261&amp;""))," ",""))</f>
        <v/>
      </c>
      <c r="J261" s="18" t="str">
        <f aca="false">IF(OR(A261="",I261=""),"",IFERROR(INT(A261*1)+IF(TRIM(D261&amp;"")="",0,MOD(D261*1,1)),""))</f>
        <v/>
      </c>
      <c r="K261" s="18" t="str">
        <f aca="false">IF(J261="","",IFERROR(INT(A261*1)+IF(TRIM(E261&amp;"")="",1-1/86400,MOD(E261*1,1)+IF(AND(TRIM(D261&amp;"")&lt;&gt;"",MOD(E261*1,1)&lt;MOD(D261*1,1)),1,0)),""))</f>
        <v/>
      </c>
    </row>
    <row r="262" customFormat="false" ht="15" hidden="false" customHeight="false" outlineLevel="0" collapsed="false">
      <c r="A262" s="13"/>
      <c r="B262" s="14"/>
      <c r="C262" s="14"/>
      <c r="D262" s="15"/>
      <c r="E262" s="15"/>
      <c r="F262" s="16"/>
      <c r="G262" s="16"/>
      <c r="H262" s="14"/>
      <c r="I262" s="17" t="str">
        <f aca="false">IF(TRIM(B262&amp;"")="","",SUBSTITUTE(UPPER(TRIM(B262&amp;""))," ",""))</f>
        <v/>
      </c>
      <c r="J262" s="18" t="str">
        <f aca="false">IF(OR(A262="",I262=""),"",IFERROR(INT(A262*1)+IF(TRIM(D262&amp;"")="",0,MOD(D262*1,1)),""))</f>
        <v/>
      </c>
      <c r="K262" s="18" t="str">
        <f aca="false">IF(J262="","",IFERROR(INT(A262*1)+IF(TRIM(E262&amp;"")="",1-1/86400,MOD(E262*1,1)+IF(AND(TRIM(D262&amp;"")&lt;&gt;"",MOD(E262*1,1)&lt;MOD(D262*1,1)),1,0)),""))</f>
        <v/>
      </c>
    </row>
    <row r="263" customFormat="false" ht="15" hidden="false" customHeight="false" outlineLevel="0" collapsed="false">
      <c r="A263" s="13"/>
      <c r="B263" s="14"/>
      <c r="C263" s="14"/>
      <c r="D263" s="15"/>
      <c r="E263" s="15"/>
      <c r="F263" s="16"/>
      <c r="G263" s="16"/>
      <c r="H263" s="14"/>
      <c r="I263" s="17" t="str">
        <f aca="false">IF(TRIM(B263&amp;"")="","",SUBSTITUTE(UPPER(TRIM(B263&amp;""))," ",""))</f>
        <v/>
      </c>
      <c r="J263" s="18" t="str">
        <f aca="false">IF(OR(A263="",I263=""),"",IFERROR(INT(A263*1)+IF(TRIM(D263&amp;"")="",0,MOD(D263*1,1)),""))</f>
        <v/>
      </c>
      <c r="K263" s="18" t="str">
        <f aca="false">IF(J263="","",IFERROR(INT(A263*1)+IF(TRIM(E263&amp;"")="",1-1/86400,MOD(E263*1,1)+IF(AND(TRIM(D263&amp;"")&lt;&gt;"",MOD(E263*1,1)&lt;MOD(D263*1,1)),1,0)),""))</f>
        <v/>
      </c>
    </row>
    <row r="264" customFormat="false" ht="15" hidden="false" customHeight="false" outlineLevel="0" collapsed="false">
      <c r="A264" s="13"/>
      <c r="B264" s="14"/>
      <c r="C264" s="14"/>
      <c r="D264" s="15"/>
      <c r="E264" s="15"/>
      <c r="F264" s="16"/>
      <c r="G264" s="16"/>
      <c r="H264" s="14"/>
      <c r="I264" s="17" t="str">
        <f aca="false">IF(TRIM(B264&amp;"")="","",SUBSTITUTE(UPPER(TRIM(B264&amp;""))," ",""))</f>
        <v/>
      </c>
      <c r="J264" s="18" t="str">
        <f aca="false">IF(OR(A264="",I264=""),"",IFERROR(INT(A264*1)+IF(TRIM(D264&amp;"")="",0,MOD(D264*1,1)),""))</f>
        <v/>
      </c>
      <c r="K264" s="18" t="str">
        <f aca="false">IF(J264="","",IFERROR(INT(A264*1)+IF(TRIM(E264&amp;"")="",1-1/86400,MOD(E264*1,1)+IF(AND(TRIM(D264&amp;"")&lt;&gt;"",MOD(E264*1,1)&lt;MOD(D264*1,1)),1,0)),""))</f>
        <v/>
      </c>
    </row>
    <row r="265" customFormat="false" ht="15" hidden="false" customHeight="false" outlineLevel="0" collapsed="false">
      <c r="A265" s="13"/>
      <c r="B265" s="14"/>
      <c r="C265" s="14"/>
      <c r="D265" s="15"/>
      <c r="E265" s="15"/>
      <c r="F265" s="16"/>
      <c r="G265" s="16"/>
      <c r="H265" s="14"/>
      <c r="I265" s="17" t="str">
        <f aca="false">IF(TRIM(B265&amp;"")="","",SUBSTITUTE(UPPER(TRIM(B265&amp;""))," ",""))</f>
        <v/>
      </c>
      <c r="J265" s="18" t="str">
        <f aca="false">IF(OR(A265="",I265=""),"",IFERROR(INT(A265*1)+IF(TRIM(D265&amp;"")="",0,MOD(D265*1,1)),""))</f>
        <v/>
      </c>
      <c r="K265" s="18" t="str">
        <f aca="false">IF(J265="","",IFERROR(INT(A265*1)+IF(TRIM(E265&amp;"")="",1-1/86400,MOD(E265*1,1)+IF(AND(TRIM(D265&amp;"")&lt;&gt;"",MOD(E265*1,1)&lt;MOD(D265*1,1)),1,0)),""))</f>
        <v/>
      </c>
    </row>
    <row r="266" customFormat="false" ht="15" hidden="false" customHeight="false" outlineLevel="0" collapsed="false">
      <c r="A266" s="13"/>
      <c r="B266" s="14"/>
      <c r="C266" s="14"/>
      <c r="D266" s="15"/>
      <c r="E266" s="15"/>
      <c r="F266" s="16"/>
      <c r="G266" s="16"/>
      <c r="H266" s="14"/>
      <c r="I266" s="17" t="str">
        <f aca="false">IF(TRIM(B266&amp;"")="","",SUBSTITUTE(UPPER(TRIM(B266&amp;""))," ",""))</f>
        <v/>
      </c>
      <c r="J266" s="18" t="str">
        <f aca="false">IF(OR(A266="",I266=""),"",IFERROR(INT(A266*1)+IF(TRIM(D266&amp;"")="",0,MOD(D266*1,1)),""))</f>
        <v/>
      </c>
      <c r="K266" s="18" t="str">
        <f aca="false">IF(J266="","",IFERROR(INT(A266*1)+IF(TRIM(E266&amp;"")="",1-1/86400,MOD(E266*1,1)+IF(AND(TRIM(D266&amp;"")&lt;&gt;"",MOD(E266*1,1)&lt;MOD(D266*1,1)),1,0)),""))</f>
        <v/>
      </c>
    </row>
    <row r="267" customFormat="false" ht="15" hidden="false" customHeight="false" outlineLevel="0" collapsed="false">
      <c r="A267" s="13"/>
      <c r="B267" s="14"/>
      <c r="C267" s="14"/>
      <c r="D267" s="15"/>
      <c r="E267" s="15"/>
      <c r="F267" s="16"/>
      <c r="G267" s="16"/>
      <c r="H267" s="14"/>
      <c r="I267" s="17" t="str">
        <f aca="false">IF(TRIM(B267&amp;"")="","",SUBSTITUTE(UPPER(TRIM(B267&amp;""))," ",""))</f>
        <v/>
      </c>
      <c r="J267" s="18" t="str">
        <f aca="false">IF(OR(A267="",I267=""),"",IFERROR(INT(A267*1)+IF(TRIM(D267&amp;"")="",0,MOD(D267*1,1)),""))</f>
        <v/>
      </c>
      <c r="K267" s="18" t="str">
        <f aca="false">IF(J267="","",IFERROR(INT(A267*1)+IF(TRIM(E267&amp;"")="",1-1/86400,MOD(E267*1,1)+IF(AND(TRIM(D267&amp;"")&lt;&gt;"",MOD(E267*1,1)&lt;MOD(D267*1,1)),1,0)),""))</f>
        <v/>
      </c>
    </row>
    <row r="268" customFormat="false" ht="15" hidden="false" customHeight="false" outlineLevel="0" collapsed="false">
      <c r="A268" s="13"/>
      <c r="B268" s="14"/>
      <c r="C268" s="14"/>
      <c r="D268" s="15"/>
      <c r="E268" s="15"/>
      <c r="F268" s="16"/>
      <c r="G268" s="16"/>
      <c r="H268" s="14"/>
      <c r="I268" s="17" t="str">
        <f aca="false">IF(TRIM(B268&amp;"")="","",SUBSTITUTE(UPPER(TRIM(B268&amp;""))," ",""))</f>
        <v/>
      </c>
      <c r="J268" s="18" t="str">
        <f aca="false">IF(OR(A268="",I268=""),"",IFERROR(INT(A268*1)+IF(TRIM(D268&amp;"")="",0,MOD(D268*1,1)),""))</f>
        <v/>
      </c>
      <c r="K268" s="18" t="str">
        <f aca="false">IF(J268="","",IFERROR(INT(A268*1)+IF(TRIM(E268&amp;"")="",1-1/86400,MOD(E268*1,1)+IF(AND(TRIM(D268&amp;"")&lt;&gt;"",MOD(E268*1,1)&lt;MOD(D268*1,1)),1,0)),""))</f>
        <v/>
      </c>
    </row>
    <row r="269" customFormat="false" ht="15" hidden="false" customHeight="false" outlineLevel="0" collapsed="false">
      <c r="A269" s="13"/>
      <c r="B269" s="14"/>
      <c r="C269" s="14"/>
      <c r="D269" s="15"/>
      <c r="E269" s="15"/>
      <c r="F269" s="16"/>
      <c r="G269" s="16"/>
      <c r="H269" s="14"/>
      <c r="I269" s="17" t="str">
        <f aca="false">IF(TRIM(B269&amp;"")="","",SUBSTITUTE(UPPER(TRIM(B269&amp;""))," ",""))</f>
        <v/>
      </c>
      <c r="J269" s="18" t="str">
        <f aca="false">IF(OR(A269="",I269=""),"",IFERROR(INT(A269*1)+IF(TRIM(D269&amp;"")="",0,MOD(D269*1,1)),""))</f>
        <v/>
      </c>
      <c r="K269" s="18" t="str">
        <f aca="false">IF(J269="","",IFERROR(INT(A269*1)+IF(TRIM(E269&amp;"")="",1-1/86400,MOD(E269*1,1)+IF(AND(TRIM(D269&amp;"")&lt;&gt;"",MOD(E269*1,1)&lt;MOD(D269*1,1)),1,0)),""))</f>
        <v/>
      </c>
    </row>
    <row r="270" customFormat="false" ht="15" hidden="false" customHeight="false" outlineLevel="0" collapsed="false">
      <c r="A270" s="13"/>
      <c r="B270" s="14"/>
      <c r="C270" s="14"/>
      <c r="D270" s="15"/>
      <c r="E270" s="15"/>
      <c r="F270" s="16"/>
      <c r="G270" s="16"/>
      <c r="H270" s="14"/>
      <c r="I270" s="17" t="str">
        <f aca="false">IF(TRIM(B270&amp;"")="","",SUBSTITUTE(UPPER(TRIM(B270&amp;""))," ",""))</f>
        <v/>
      </c>
      <c r="J270" s="18" t="str">
        <f aca="false">IF(OR(A270="",I270=""),"",IFERROR(INT(A270*1)+IF(TRIM(D270&amp;"")="",0,MOD(D270*1,1)),""))</f>
        <v/>
      </c>
      <c r="K270" s="18" t="str">
        <f aca="false">IF(J270="","",IFERROR(INT(A270*1)+IF(TRIM(E270&amp;"")="",1-1/86400,MOD(E270*1,1)+IF(AND(TRIM(D270&amp;"")&lt;&gt;"",MOD(E270*1,1)&lt;MOD(D270*1,1)),1,0)),""))</f>
        <v/>
      </c>
    </row>
    <row r="271" customFormat="false" ht="15" hidden="false" customHeight="false" outlineLevel="0" collapsed="false">
      <c r="A271" s="13"/>
      <c r="B271" s="14"/>
      <c r="C271" s="14"/>
      <c r="D271" s="15"/>
      <c r="E271" s="15"/>
      <c r="F271" s="16"/>
      <c r="G271" s="16"/>
      <c r="H271" s="14"/>
      <c r="I271" s="17" t="str">
        <f aca="false">IF(TRIM(B271&amp;"")="","",SUBSTITUTE(UPPER(TRIM(B271&amp;""))," ",""))</f>
        <v/>
      </c>
      <c r="J271" s="18" t="str">
        <f aca="false">IF(OR(A271="",I271=""),"",IFERROR(INT(A271*1)+IF(TRIM(D271&amp;"")="",0,MOD(D271*1,1)),""))</f>
        <v/>
      </c>
      <c r="K271" s="18" t="str">
        <f aca="false">IF(J271="","",IFERROR(INT(A271*1)+IF(TRIM(E271&amp;"")="",1-1/86400,MOD(E271*1,1)+IF(AND(TRIM(D271&amp;"")&lt;&gt;"",MOD(E271*1,1)&lt;MOD(D271*1,1)),1,0)),""))</f>
        <v/>
      </c>
    </row>
    <row r="272" customFormat="false" ht="15" hidden="false" customHeight="false" outlineLevel="0" collapsed="false">
      <c r="A272" s="13"/>
      <c r="B272" s="14"/>
      <c r="C272" s="14"/>
      <c r="D272" s="15"/>
      <c r="E272" s="15"/>
      <c r="F272" s="16"/>
      <c r="G272" s="16"/>
      <c r="H272" s="14"/>
      <c r="I272" s="17" t="str">
        <f aca="false">IF(TRIM(B272&amp;"")="","",SUBSTITUTE(UPPER(TRIM(B272&amp;""))," ",""))</f>
        <v/>
      </c>
      <c r="J272" s="18" t="str">
        <f aca="false">IF(OR(A272="",I272=""),"",IFERROR(INT(A272*1)+IF(TRIM(D272&amp;"")="",0,MOD(D272*1,1)),""))</f>
        <v/>
      </c>
      <c r="K272" s="18" t="str">
        <f aca="false">IF(J272="","",IFERROR(INT(A272*1)+IF(TRIM(E272&amp;"")="",1-1/86400,MOD(E272*1,1)+IF(AND(TRIM(D272&amp;"")&lt;&gt;"",MOD(E272*1,1)&lt;MOD(D272*1,1)),1,0)),""))</f>
        <v/>
      </c>
    </row>
    <row r="273" customFormat="false" ht="15" hidden="false" customHeight="false" outlineLevel="0" collapsed="false">
      <c r="A273" s="13"/>
      <c r="B273" s="14"/>
      <c r="C273" s="14"/>
      <c r="D273" s="15"/>
      <c r="E273" s="15"/>
      <c r="F273" s="16"/>
      <c r="G273" s="16"/>
      <c r="H273" s="14"/>
      <c r="I273" s="17" t="str">
        <f aca="false">IF(TRIM(B273&amp;"")="","",SUBSTITUTE(UPPER(TRIM(B273&amp;""))," ",""))</f>
        <v/>
      </c>
      <c r="J273" s="18" t="str">
        <f aca="false">IF(OR(A273="",I273=""),"",IFERROR(INT(A273*1)+IF(TRIM(D273&amp;"")="",0,MOD(D273*1,1)),""))</f>
        <v/>
      </c>
      <c r="K273" s="18" t="str">
        <f aca="false">IF(J273="","",IFERROR(INT(A273*1)+IF(TRIM(E273&amp;"")="",1-1/86400,MOD(E273*1,1)+IF(AND(TRIM(D273&amp;"")&lt;&gt;"",MOD(E273*1,1)&lt;MOD(D273*1,1)),1,0)),""))</f>
        <v/>
      </c>
    </row>
    <row r="274" customFormat="false" ht="15" hidden="false" customHeight="false" outlineLevel="0" collapsed="false">
      <c r="A274" s="13"/>
      <c r="B274" s="14"/>
      <c r="C274" s="14"/>
      <c r="D274" s="15"/>
      <c r="E274" s="15"/>
      <c r="F274" s="16"/>
      <c r="G274" s="16"/>
      <c r="H274" s="14"/>
      <c r="I274" s="17" t="str">
        <f aca="false">IF(TRIM(B274&amp;"")="","",SUBSTITUTE(UPPER(TRIM(B274&amp;""))," ",""))</f>
        <v/>
      </c>
      <c r="J274" s="18" t="str">
        <f aca="false">IF(OR(A274="",I274=""),"",IFERROR(INT(A274*1)+IF(TRIM(D274&amp;"")="",0,MOD(D274*1,1)),""))</f>
        <v/>
      </c>
      <c r="K274" s="18" t="str">
        <f aca="false">IF(J274="","",IFERROR(INT(A274*1)+IF(TRIM(E274&amp;"")="",1-1/86400,MOD(E274*1,1)+IF(AND(TRIM(D274&amp;"")&lt;&gt;"",MOD(E274*1,1)&lt;MOD(D274*1,1)),1,0)),""))</f>
        <v/>
      </c>
    </row>
    <row r="275" customFormat="false" ht="15" hidden="false" customHeight="false" outlineLevel="0" collapsed="false">
      <c r="A275" s="13"/>
      <c r="B275" s="14"/>
      <c r="C275" s="14"/>
      <c r="D275" s="15"/>
      <c r="E275" s="15"/>
      <c r="F275" s="16"/>
      <c r="G275" s="16"/>
      <c r="H275" s="14"/>
      <c r="I275" s="17" t="str">
        <f aca="false">IF(TRIM(B275&amp;"")="","",SUBSTITUTE(UPPER(TRIM(B275&amp;""))," ",""))</f>
        <v/>
      </c>
      <c r="J275" s="18" t="str">
        <f aca="false">IF(OR(A275="",I275=""),"",IFERROR(INT(A275*1)+IF(TRIM(D275&amp;"")="",0,MOD(D275*1,1)),""))</f>
        <v/>
      </c>
      <c r="K275" s="18" t="str">
        <f aca="false">IF(J275="","",IFERROR(INT(A275*1)+IF(TRIM(E275&amp;"")="",1-1/86400,MOD(E275*1,1)+IF(AND(TRIM(D275&amp;"")&lt;&gt;"",MOD(E275*1,1)&lt;MOD(D275*1,1)),1,0)),""))</f>
        <v/>
      </c>
    </row>
    <row r="276" customFormat="false" ht="15" hidden="false" customHeight="false" outlineLevel="0" collapsed="false">
      <c r="A276" s="13"/>
      <c r="B276" s="14"/>
      <c r="C276" s="14"/>
      <c r="D276" s="15"/>
      <c r="E276" s="15"/>
      <c r="F276" s="16"/>
      <c r="G276" s="16"/>
      <c r="H276" s="14"/>
      <c r="I276" s="17" t="str">
        <f aca="false">IF(TRIM(B276&amp;"")="","",SUBSTITUTE(UPPER(TRIM(B276&amp;""))," ",""))</f>
        <v/>
      </c>
      <c r="J276" s="18" t="str">
        <f aca="false">IF(OR(A276="",I276=""),"",IFERROR(INT(A276*1)+IF(TRIM(D276&amp;"")="",0,MOD(D276*1,1)),""))</f>
        <v/>
      </c>
      <c r="K276" s="18" t="str">
        <f aca="false">IF(J276="","",IFERROR(INT(A276*1)+IF(TRIM(E276&amp;"")="",1-1/86400,MOD(E276*1,1)+IF(AND(TRIM(D276&amp;"")&lt;&gt;"",MOD(E276*1,1)&lt;MOD(D276*1,1)),1,0)),""))</f>
        <v/>
      </c>
    </row>
    <row r="277" customFormat="false" ht="15" hidden="false" customHeight="false" outlineLevel="0" collapsed="false">
      <c r="A277" s="13"/>
      <c r="B277" s="14"/>
      <c r="C277" s="14"/>
      <c r="D277" s="15"/>
      <c r="E277" s="15"/>
      <c r="F277" s="16"/>
      <c r="G277" s="16"/>
      <c r="H277" s="14"/>
      <c r="I277" s="17" t="str">
        <f aca="false">IF(TRIM(B277&amp;"")="","",SUBSTITUTE(UPPER(TRIM(B277&amp;""))," ",""))</f>
        <v/>
      </c>
      <c r="J277" s="18" t="str">
        <f aca="false">IF(OR(A277="",I277=""),"",IFERROR(INT(A277*1)+IF(TRIM(D277&amp;"")="",0,MOD(D277*1,1)),""))</f>
        <v/>
      </c>
      <c r="K277" s="18" t="str">
        <f aca="false">IF(J277="","",IFERROR(INT(A277*1)+IF(TRIM(E277&amp;"")="",1-1/86400,MOD(E277*1,1)+IF(AND(TRIM(D277&amp;"")&lt;&gt;"",MOD(E277*1,1)&lt;MOD(D277*1,1)),1,0)),""))</f>
        <v/>
      </c>
    </row>
    <row r="278" customFormat="false" ht="15" hidden="false" customHeight="false" outlineLevel="0" collapsed="false">
      <c r="A278" s="13"/>
      <c r="B278" s="14"/>
      <c r="C278" s="14"/>
      <c r="D278" s="15"/>
      <c r="E278" s="15"/>
      <c r="F278" s="16"/>
      <c r="G278" s="16"/>
      <c r="H278" s="14"/>
      <c r="I278" s="17" t="str">
        <f aca="false">IF(TRIM(B278&amp;"")="","",SUBSTITUTE(UPPER(TRIM(B278&amp;""))," ",""))</f>
        <v/>
      </c>
      <c r="J278" s="18" t="str">
        <f aca="false">IF(OR(A278="",I278=""),"",IFERROR(INT(A278*1)+IF(TRIM(D278&amp;"")="",0,MOD(D278*1,1)),""))</f>
        <v/>
      </c>
      <c r="K278" s="18" t="str">
        <f aca="false">IF(J278="","",IFERROR(INT(A278*1)+IF(TRIM(E278&amp;"")="",1-1/86400,MOD(E278*1,1)+IF(AND(TRIM(D278&amp;"")&lt;&gt;"",MOD(E278*1,1)&lt;MOD(D278*1,1)),1,0)),""))</f>
        <v/>
      </c>
    </row>
    <row r="279" customFormat="false" ht="15" hidden="false" customHeight="false" outlineLevel="0" collapsed="false">
      <c r="A279" s="13"/>
      <c r="B279" s="14"/>
      <c r="C279" s="14"/>
      <c r="D279" s="15"/>
      <c r="E279" s="15"/>
      <c r="F279" s="16"/>
      <c r="G279" s="16"/>
      <c r="H279" s="14"/>
      <c r="I279" s="17" t="str">
        <f aca="false">IF(TRIM(B279&amp;"")="","",SUBSTITUTE(UPPER(TRIM(B279&amp;""))," ",""))</f>
        <v/>
      </c>
      <c r="J279" s="18" t="str">
        <f aca="false">IF(OR(A279="",I279=""),"",IFERROR(INT(A279*1)+IF(TRIM(D279&amp;"")="",0,MOD(D279*1,1)),""))</f>
        <v/>
      </c>
      <c r="K279" s="18" t="str">
        <f aca="false">IF(J279="","",IFERROR(INT(A279*1)+IF(TRIM(E279&amp;"")="",1-1/86400,MOD(E279*1,1)+IF(AND(TRIM(D279&amp;"")&lt;&gt;"",MOD(E279*1,1)&lt;MOD(D279*1,1)),1,0)),""))</f>
        <v/>
      </c>
    </row>
    <row r="280" customFormat="false" ht="15" hidden="false" customHeight="false" outlineLevel="0" collapsed="false">
      <c r="A280" s="13"/>
      <c r="B280" s="14"/>
      <c r="C280" s="14"/>
      <c r="D280" s="15"/>
      <c r="E280" s="15"/>
      <c r="F280" s="16"/>
      <c r="G280" s="16"/>
      <c r="H280" s="14"/>
      <c r="I280" s="17" t="str">
        <f aca="false">IF(TRIM(B280&amp;"")="","",SUBSTITUTE(UPPER(TRIM(B280&amp;""))," ",""))</f>
        <v/>
      </c>
      <c r="J280" s="18" t="str">
        <f aca="false">IF(OR(A280="",I280=""),"",IFERROR(INT(A280*1)+IF(TRIM(D280&amp;"")="",0,MOD(D280*1,1)),""))</f>
        <v/>
      </c>
      <c r="K280" s="18" t="str">
        <f aca="false">IF(J280="","",IFERROR(INT(A280*1)+IF(TRIM(E280&amp;"")="",1-1/86400,MOD(E280*1,1)+IF(AND(TRIM(D280&amp;"")&lt;&gt;"",MOD(E280*1,1)&lt;MOD(D280*1,1)),1,0)),""))</f>
        <v/>
      </c>
    </row>
    <row r="281" customFormat="false" ht="15" hidden="false" customHeight="false" outlineLevel="0" collapsed="false">
      <c r="A281" s="13"/>
      <c r="B281" s="14"/>
      <c r="C281" s="14"/>
      <c r="D281" s="15"/>
      <c r="E281" s="15"/>
      <c r="F281" s="16"/>
      <c r="G281" s="16"/>
      <c r="H281" s="14"/>
      <c r="I281" s="17" t="str">
        <f aca="false">IF(TRIM(B281&amp;"")="","",SUBSTITUTE(UPPER(TRIM(B281&amp;""))," ",""))</f>
        <v/>
      </c>
      <c r="J281" s="18" t="str">
        <f aca="false">IF(OR(A281="",I281=""),"",IFERROR(INT(A281*1)+IF(TRIM(D281&amp;"")="",0,MOD(D281*1,1)),""))</f>
        <v/>
      </c>
      <c r="K281" s="18" t="str">
        <f aca="false">IF(J281="","",IFERROR(INT(A281*1)+IF(TRIM(E281&amp;"")="",1-1/86400,MOD(E281*1,1)+IF(AND(TRIM(D281&amp;"")&lt;&gt;"",MOD(E281*1,1)&lt;MOD(D281*1,1)),1,0)),""))</f>
        <v/>
      </c>
    </row>
    <row r="282" customFormat="false" ht="15" hidden="false" customHeight="false" outlineLevel="0" collapsed="false">
      <c r="A282" s="13"/>
      <c r="B282" s="14"/>
      <c r="C282" s="14"/>
      <c r="D282" s="15"/>
      <c r="E282" s="15"/>
      <c r="F282" s="16"/>
      <c r="G282" s="16"/>
      <c r="H282" s="14"/>
      <c r="I282" s="17" t="str">
        <f aca="false">IF(TRIM(B282&amp;"")="","",SUBSTITUTE(UPPER(TRIM(B282&amp;""))," ",""))</f>
        <v/>
      </c>
      <c r="J282" s="18" t="str">
        <f aca="false">IF(OR(A282="",I282=""),"",IFERROR(INT(A282*1)+IF(TRIM(D282&amp;"")="",0,MOD(D282*1,1)),""))</f>
        <v/>
      </c>
      <c r="K282" s="18" t="str">
        <f aca="false">IF(J282="","",IFERROR(INT(A282*1)+IF(TRIM(E282&amp;"")="",1-1/86400,MOD(E282*1,1)+IF(AND(TRIM(D282&amp;"")&lt;&gt;"",MOD(E282*1,1)&lt;MOD(D282*1,1)),1,0)),""))</f>
        <v/>
      </c>
    </row>
    <row r="283" customFormat="false" ht="15" hidden="false" customHeight="false" outlineLevel="0" collapsed="false">
      <c r="A283" s="13"/>
      <c r="B283" s="14"/>
      <c r="C283" s="14"/>
      <c r="D283" s="15"/>
      <c r="E283" s="15"/>
      <c r="F283" s="16"/>
      <c r="G283" s="16"/>
      <c r="H283" s="14"/>
      <c r="I283" s="17" t="str">
        <f aca="false">IF(TRIM(B283&amp;"")="","",SUBSTITUTE(UPPER(TRIM(B283&amp;""))," ",""))</f>
        <v/>
      </c>
      <c r="J283" s="18" t="str">
        <f aca="false">IF(OR(A283="",I283=""),"",IFERROR(INT(A283*1)+IF(TRIM(D283&amp;"")="",0,MOD(D283*1,1)),""))</f>
        <v/>
      </c>
      <c r="K283" s="18" t="str">
        <f aca="false">IF(J283="","",IFERROR(INT(A283*1)+IF(TRIM(E283&amp;"")="",1-1/86400,MOD(E283*1,1)+IF(AND(TRIM(D283&amp;"")&lt;&gt;"",MOD(E283*1,1)&lt;MOD(D283*1,1)),1,0)),""))</f>
        <v/>
      </c>
    </row>
    <row r="284" customFormat="false" ht="15" hidden="false" customHeight="false" outlineLevel="0" collapsed="false">
      <c r="A284" s="13"/>
      <c r="B284" s="14"/>
      <c r="C284" s="14"/>
      <c r="D284" s="15"/>
      <c r="E284" s="15"/>
      <c r="F284" s="16"/>
      <c r="G284" s="16"/>
      <c r="H284" s="14"/>
      <c r="I284" s="17" t="str">
        <f aca="false">IF(TRIM(B284&amp;"")="","",SUBSTITUTE(UPPER(TRIM(B284&amp;""))," ",""))</f>
        <v/>
      </c>
      <c r="J284" s="18" t="str">
        <f aca="false">IF(OR(A284="",I284=""),"",IFERROR(INT(A284*1)+IF(TRIM(D284&amp;"")="",0,MOD(D284*1,1)),""))</f>
        <v/>
      </c>
      <c r="K284" s="18" t="str">
        <f aca="false">IF(J284="","",IFERROR(INT(A284*1)+IF(TRIM(E284&amp;"")="",1-1/86400,MOD(E284*1,1)+IF(AND(TRIM(D284&amp;"")&lt;&gt;"",MOD(E284*1,1)&lt;MOD(D284*1,1)),1,0)),""))</f>
        <v/>
      </c>
    </row>
    <row r="285" customFormat="false" ht="15" hidden="false" customHeight="false" outlineLevel="0" collapsed="false">
      <c r="A285" s="13"/>
      <c r="B285" s="14"/>
      <c r="C285" s="14"/>
      <c r="D285" s="15"/>
      <c r="E285" s="15"/>
      <c r="F285" s="16"/>
      <c r="G285" s="16"/>
      <c r="H285" s="14"/>
      <c r="I285" s="17" t="str">
        <f aca="false">IF(TRIM(B285&amp;"")="","",SUBSTITUTE(UPPER(TRIM(B285&amp;""))," ",""))</f>
        <v/>
      </c>
      <c r="J285" s="18" t="str">
        <f aca="false">IF(OR(A285="",I285=""),"",IFERROR(INT(A285*1)+IF(TRIM(D285&amp;"")="",0,MOD(D285*1,1)),""))</f>
        <v/>
      </c>
      <c r="K285" s="18" t="str">
        <f aca="false">IF(J285="","",IFERROR(INT(A285*1)+IF(TRIM(E285&amp;"")="",1-1/86400,MOD(E285*1,1)+IF(AND(TRIM(D285&amp;"")&lt;&gt;"",MOD(E285*1,1)&lt;MOD(D285*1,1)),1,0)),""))</f>
        <v/>
      </c>
    </row>
    <row r="286" customFormat="false" ht="15" hidden="false" customHeight="false" outlineLevel="0" collapsed="false">
      <c r="A286" s="13"/>
      <c r="B286" s="14"/>
      <c r="C286" s="14"/>
      <c r="D286" s="15"/>
      <c r="E286" s="15"/>
      <c r="F286" s="16"/>
      <c r="G286" s="16"/>
      <c r="H286" s="14"/>
      <c r="I286" s="17" t="str">
        <f aca="false">IF(TRIM(B286&amp;"")="","",SUBSTITUTE(UPPER(TRIM(B286&amp;""))," ",""))</f>
        <v/>
      </c>
      <c r="J286" s="18" t="str">
        <f aca="false">IF(OR(A286="",I286=""),"",IFERROR(INT(A286*1)+IF(TRIM(D286&amp;"")="",0,MOD(D286*1,1)),""))</f>
        <v/>
      </c>
      <c r="K286" s="18" t="str">
        <f aca="false">IF(J286="","",IFERROR(INT(A286*1)+IF(TRIM(E286&amp;"")="",1-1/86400,MOD(E286*1,1)+IF(AND(TRIM(D286&amp;"")&lt;&gt;"",MOD(E286*1,1)&lt;MOD(D286*1,1)),1,0)),""))</f>
        <v/>
      </c>
    </row>
    <row r="287" customFormat="false" ht="15" hidden="false" customHeight="false" outlineLevel="0" collapsed="false">
      <c r="A287" s="13"/>
      <c r="B287" s="14"/>
      <c r="C287" s="14"/>
      <c r="D287" s="15"/>
      <c r="E287" s="15"/>
      <c r="F287" s="16"/>
      <c r="G287" s="16"/>
      <c r="H287" s="14"/>
      <c r="I287" s="17" t="str">
        <f aca="false">IF(TRIM(B287&amp;"")="","",SUBSTITUTE(UPPER(TRIM(B287&amp;""))," ",""))</f>
        <v/>
      </c>
      <c r="J287" s="18" t="str">
        <f aca="false">IF(OR(A287="",I287=""),"",IFERROR(INT(A287*1)+IF(TRIM(D287&amp;"")="",0,MOD(D287*1,1)),""))</f>
        <v/>
      </c>
      <c r="K287" s="18" t="str">
        <f aca="false">IF(J287="","",IFERROR(INT(A287*1)+IF(TRIM(E287&amp;"")="",1-1/86400,MOD(E287*1,1)+IF(AND(TRIM(D287&amp;"")&lt;&gt;"",MOD(E287*1,1)&lt;MOD(D287*1,1)),1,0)),""))</f>
        <v/>
      </c>
    </row>
    <row r="288" customFormat="false" ht="15" hidden="false" customHeight="false" outlineLevel="0" collapsed="false">
      <c r="A288" s="13"/>
      <c r="B288" s="14"/>
      <c r="C288" s="14"/>
      <c r="D288" s="15"/>
      <c r="E288" s="15"/>
      <c r="F288" s="16"/>
      <c r="G288" s="16"/>
      <c r="H288" s="14"/>
      <c r="I288" s="17" t="str">
        <f aca="false">IF(TRIM(B288&amp;"")="","",SUBSTITUTE(UPPER(TRIM(B288&amp;""))," ",""))</f>
        <v/>
      </c>
      <c r="J288" s="18" t="str">
        <f aca="false">IF(OR(A288="",I288=""),"",IFERROR(INT(A288*1)+IF(TRIM(D288&amp;"")="",0,MOD(D288*1,1)),""))</f>
        <v/>
      </c>
      <c r="K288" s="18" t="str">
        <f aca="false">IF(J288="","",IFERROR(INT(A288*1)+IF(TRIM(E288&amp;"")="",1-1/86400,MOD(E288*1,1)+IF(AND(TRIM(D288&amp;"")&lt;&gt;"",MOD(E288*1,1)&lt;MOD(D288*1,1)),1,0)),""))</f>
        <v/>
      </c>
    </row>
    <row r="289" customFormat="false" ht="15" hidden="false" customHeight="false" outlineLevel="0" collapsed="false">
      <c r="A289" s="13"/>
      <c r="B289" s="14"/>
      <c r="C289" s="14"/>
      <c r="D289" s="15"/>
      <c r="E289" s="15"/>
      <c r="F289" s="16"/>
      <c r="G289" s="16"/>
      <c r="H289" s="14"/>
      <c r="I289" s="17" t="str">
        <f aca="false">IF(TRIM(B289&amp;"")="","",SUBSTITUTE(UPPER(TRIM(B289&amp;""))," ",""))</f>
        <v/>
      </c>
      <c r="J289" s="18" t="str">
        <f aca="false">IF(OR(A289="",I289=""),"",IFERROR(INT(A289*1)+IF(TRIM(D289&amp;"")="",0,MOD(D289*1,1)),""))</f>
        <v/>
      </c>
      <c r="K289" s="18" t="str">
        <f aca="false">IF(J289="","",IFERROR(INT(A289*1)+IF(TRIM(E289&amp;"")="",1-1/86400,MOD(E289*1,1)+IF(AND(TRIM(D289&amp;"")&lt;&gt;"",MOD(E289*1,1)&lt;MOD(D289*1,1)),1,0)),""))</f>
        <v/>
      </c>
    </row>
    <row r="290" customFormat="false" ht="15" hidden="false" customHeight="false" outlineLevel="0" collapsed="false">
      <c r="A290" s="13"/>
      <c r="B290" s="14"/>
      <c r="C290" s="14"/>
      <c r="D290" s="15"/>
      <c r="E290" s="15"/>
      <c r="F290" s="16"/>
      <c r="G290" s="16"/>
      <c r="H290" s="14"/>
      <c r="I290" s="17" t="str">
        <f aca="false">IF(TRIM(B290&amp;"")="","",SUBSTITUTE(UPPER(TRIM(B290&amp;""))," ",""))</f>
        <v/>
      </c>
      <c r="J290" s="18" t="str">
        <f aca="false">IF(OR(A290="",I290=""),"",IFERROR(INT(A290*1)+IF(TRIM(D290&amp;"")="",0,MOD(D290*1,1)),""))</f>
        <v/>
      </c>
      <c r="K290" s="18" t="str">
        <f aca="false">IF(J290="","",IFERROR(INT(A290*1)+IF(TRIM(E290&amp;"")="",1-1/86400,MOD(E290*1,1)+IF(AND(TRIM(D290&amp;"")&lt;&gt;"",MOD(E290*1,1)&lt;MOD(D290*1,1)),1,0)),""))</f>
        <v/>
      </c>
    </row>
    <row r="291" customFormat="false" ht="15" hidden="false" customHeight="false" outlineLevel="0" collapsed="false">
      <c r="A291" s="13"/>
      <c r="B291" s="14"/>
      <c r="C291" s="14"/>
      <c r="D291" s="15"/>
      <c r="E291" s="15"/>
      <c r="F291" s="16"/>
      <c r="G291" s="16"/>
      <c r="H291" s="14"/>
      <c r="I291" s="17" t="str">
        <f aca="false">IF(TRIM(B291&amp;"")="","",SUBSTITUTE(UPPER(TRIM(B291&amp;""))," ",""))</f>
        <v/>
      </c>
      <c r="J291" s="18" t="str">
        <f aca="false">IF(OR(A291="",I291=""),"",IFERROR(INT(A291*1)+IF(TRIM(D291&amp;"")="",0,MOD(D291*1,1)),""))</f>
        <v/>
      </c>
      <c r="K291" s="18" t="str">
        <f aca="false">IF(J291="","",IFERROR(INT(A291*1)+IF(TRIM(E291&amp;"")="",1-1/86400,MOD(E291*1,1)+IF(AND(TRIM(D291&amp;"")&lt;&gt;"",MOD(E291*1,1)&lt;MOD(D291*1,1)),1,0)),""))</f>
        <v/>
      </c>
    </row>
    <row r="292" customFormat="false" ht="15" hidden="false" customHeight="false" outlineLevel="0" collapsed="false">
      <c r="A292" s="13"/>
      <c r="B292" s="14"/>
      <c r="C292" s="14"/>
      <c r="D292" s="15"/>
      <c r="E292" s="15"/>
      <c r="F292" s="16"/>
      <c r="G292" s="16"/>
      <c r="H292" s="14"/>
      <c r="I292" s="17" t="str">
        <f aca="false">IF(TRIM(B292&amp;"")="","",SUBSTITUTE(UPPER(TRIM(B292&amp;""))," ",""))</f>
        <v/>
      </c>
      <c r="J292" s="18" t="str">
        <f aca="false">IF(OR(A292="",I292=""),"",IFERROR(INT(A292*1)+IF(TRIM(D292&amp;"")="",0,MOD(D292*1,1)),""))</f>
        <v/>
      </c>
      <c r="K292" s="18" t="str">
        <f aca="false">IF(J292="","",IFERROR(INT(A292*1)+IF(TRIM(E292&amp;"")="",1-1/86400,MOD(E292*1,1)+IF(AND(TRIM(D292&amp;"")&lt;&gt;"",MOD(E292*1,1)&lt;MOD(D292*1,1)),1,0)),""))</f>
        <v/>
      </c>
    </row>
    <row r="293" customFormat="false" ht="15" hidden="false" customHeight="false" outlineLevel="0" collapsed="false">
      <c r="A293" s="13"/>
      <c r="B293" s="14"/>
      <c r="C293" s="14"/>
      <c r="D293" s="15"/>
      <c r="E293" s="15"/>
      <c r="F293" s="16"/>
      <c r="G293" s="16"/>
      <c r="H293" s="14"/>
      <c r="I293" s="17" t="str">
        <f aca="false">IF(TRIM(B293&amp;"")="","",SUBSTITUTE(UPPER(TRIM(B293&amp;""))," ",""))</f>
        <v/>
      </c>
      <c r="J293" s="18" t="str">
        <f aca="false">IF(OR(A293="",I293=""),"",IFERROR(INT(A293*1)+IF(TRIM(D293&amp;"")="",0,MOD(D293*1,1)),""))</f>
        <v/>
      </c>
      <c r="K293" s="18" t="str">
        <f aca="false">IF(J293="","",IFERROR(INT(A293*1)+IF(TRIM(E293&amp;"")="",1-1/86400,MOD(E293*1,1)+IF(AND(TRIM(D293&amp;"")&lt;&gt;"",MOD(E293*1,1)&lt;MOD(D293*1,1)),1,0)),""))</f>
        <v/>
      </c>
    </row>
    <row r="294" customFormat="false" ht="15" hidden="false" customHeight="false" outlineLevel="0" collapsed="false">
      <c r="A294" s="13"/>
      <c r="B294" s="14"/>
      <c r="C294" s="14"/>
      <c r="D294" s="15"/>
      <c r="E294" s="15"/>
      <c r="F294" s="16"/>
      <c r="G294" s="16"/>
      <c r="H294" s="14"/>
      <c r="I294" s="17" t="str">
        <f aca="false">IF(TRIM(B294&amp;"")="","",SUBSTITUTE(UPPER(TRIM(B294&amp;""))," ",""))</f>
        <v/>
      </c>
      <c r="J294" s="18" t="str">
        <f aca="false">IF(OR(A294="",I294=""),"",IFERROR(INT(A294*1)+IF(TRIM(D294&amp;"")="",0,MOD(D294*1,1)),""))</f>
        <v/>
      </c>
      <c r="K294" s="18" t="str">
        <f aca="false">IF(J294="","",IFERROR(INT(A294*1)+IF(TRIM(E294&amp;"")="",1-1/86400,MOD(E294*1,1)+IF(AND(TRIM(D294&amp;"")&lt;&gt;"",MOD(E294*1,1)&lt;MOD(D294*1,1)),1,0)),""))</f>
        <v/>
      </c>
    </row>
    <row r="295" customFormat="false" ht="15" hidden="false" customHeight="false" outlineLevel="0" collapsed="false">
      <c r="A295" s="13"/>
      <c r="B295" s="14"/>
      <c r="C295" s="14"/>
      <c r="D295" s="15"/>
      <c r="E295" s="15"/>
      <c r="F295" s="16"/>
      <c r="G295" s="16"/>
      <c r="H295" s="14"/>
      <c r="I295" s="17" t="str">
        <f aca="false">IF(TRIM(B295&amp;"")="","",SUBSTITUTE(UPPER(TRIM(B295&amp;""))," ",""))</f>
        <v/>
      </c>
      <c r="J295" s="18" t="str">
        <f aca="false">IF(OR(A295="",I295=""),"",IFERROR(INT(A295*1)+IF(TRIM(D295&amp;"")="",0,MOD(D295*1,1)),""))</f>
        <v/>
      </c>
      <c r="K295" s="18" t="str">
        <f aca="false">IF(J295="","",IFERROR(INT(A295*1)+IF(TRIM(E295&amp;"")="",1-1/86400,MOD(E295*1,1)+IF(AND(TRIM(D295&amp;"")&lt;&gt;"",MOD(E295*1,1)&lt;MOD(D295*1,1)),1,0)),""))</f>
        <v/>
      </c>
    </row>
    <row r="296" customFormat="false" ht="15" hidden="false" customHeight="false" outlineLevel="0" collapsed="false">
      <c r="A296" s="13"/>
      <c r="B296" s="14"/>
      <c r="C296" s="14"/>
      <c r="D296" s="15"/>
      <c r="E296" s="15"/>
      <c r="F296" s="16"/>
      <c r="G296" s="16"/>
      <c r="H296" s="14"/>
      <c r="I296" s="17" t="str">
        <f aca="false">IF(TRIM(B296&amp;"")="","",SUBSTITUTE(UPPER(TRIM(B296&amp;""))," ",""))</f>
        <v/>
      </c>
      <c r="J296" s="18" t="str">
        <f aca="false">IF(OR(A296="",I296=""),"",IFERROR(INT(A296*1)+IF(TRIM(D296&amp;"")="",0,MOD(D296*1,1)),""))</f>
        <v/>
      </c>
      <c r="K296" s="18" t="str">
        <f aca="false">IF(J296="","",IFERROR(INT(A296*1)+IF(TRIM(E296&amp;"")="",1-1/86400,MOD(E296*1,1)+IF(AND(TRIM(D296&amp;"")&lt;&gt;"",MOD(E296*1,1)&lt;MOD(D296*1,1)),1,0)),""))</f>
        <v/>
      </c>
    </row>
    <row r="297" customFormat="false" ht="15" hidden="false" customHeight="false" outlineLevel="0" collapsed="false">
      <c r="A297" s="13"/>
      <c r="B297" s="14"/>
      <c r="C297" s="14"/>
      <c r="D297" s="15"/>
      <c r="E297" s="15"/>
      <c r="F297" s="16"/>
      <c r="G297" s="16"/>
      <c r="H297" s="14"/>
      <c r="I297" s="17" t="str">
        <f aca="false">IF(TRIM(B297&amp;"")="","",SUBSTITUTE(UPPER(TRIM(B297&amp;""))," ",""))</f>
        <v/>
      </c>
      <c r="J297" s="18" t="str">
        <f aca="false">IF(OR(A297="",I297=""),"",IFERROR(INT(A297*1)+IF(TRIM(D297&amp;"")="",0,MOD(D297*1,1)),""))</f>
        <v/>
      </c>
      <c r="K297" s="18" t="str">
        <f aca="false">IF(J297="","",IFERROR(INT(A297*1)+IF(TRIM(E297&amp;"")="",1-1/86400,MOD(E297*1,1)+IF(AND(TRIM(D297&amp;"")&lt;&gt;"",MOD(E297*1,1)&lt;MOD(D297*1,1)),1,0)),""))</f>
        <v/>
      </c>
    </row>
    <row r="298" customFormat="false" ht="15" hidden="false" customHeight="false" outlineLevel="0" collapsed="false">
      <c r="A298" s="13"/>
      <c r="B298" s="14"/>
      <c r="C298" s="14"/>
      <c r="D298" s="15"/>
      <c r="E298" s="15"/>
      <c r="F298" s="16"/>
      <c r="G298" s="16"/>
      <c r="H298" s="14"/>
      <c r="I298" s="17" t="str">
        <f aca="false">IF(TRIM(B298&amp;"")="","",SUBSTITUTE(UPPER(TRIM(B298&amp;""))," ",""))</f>
        <v/>
      </c>
      <c r="J298" s="18" t="str">
        <f aca="false">IF(OR(A298="",I298=""),"",IFERROR(INT(A298*1)+IF(TRIM(D298&amp;"")="",0,MOD(D298*1,1)),""))</f>
        <v/>
      </c>
      <c r="K298" s="18" t="str">
        <f aca="false">IF(J298="","",IFERROR(INT(A298*1)+IF(TRIM(E298&amp;"")="",1-1/86400,MOD(E298*1,1)+IF(AND(TRIM(D298&amp;"")&lt;&gt;"",MOD(E298*1,1)&lt;MOD(D298*1,1)),1,0)),""))</f>
        <v/>
      </c>
    </row>
    <row r="299" customFormat="false" ht="15" hidden="false" customHeight="false" outlineLevel="0" collapsed="false">
      <c r="A299" s="13"/>
      <c r="B299" s="14"/>
      <c r="C299" s="14"/>
      <c r="D299" s="15"/>
      <c r="E299" s="15"/>
      <c r="F299" s="16"/>
      <c r="G299" s="16"/>
      <c r="H299" s="14"/>
      <c r="I299" s="17" t="str">
        <f aca="false">IF(TRIM(B299&amp;"")="","",SUBSTITUTE(UPPER(TRIM(B299&amp;""))," ",""))</f>
        <v/>
      </c>
      <c r="J299" s="18" t="str">
        <f aca="false">IF(OR(A299="",I299=""),"",IFERROR(INT(A299*1)+IF(TRIM(D299&amp;"")="",0,MOD(D299*1,1)),""))</f>
        <v/>
      </c>
      <c r="K299" s="18" t="str">
        <f aca="false">IF(J299="","",IFERROR(INT(A299*1)+IF(TRIM(E299&amp;"")="",1-1/86400,MOD(E299*1,1)+IF(AND(TRIM(D299&amp;"")&lt;&gt;"",MOD(E299*1,1)&lt;MOD(D299*1,1)),1,0)),""))</f>
        <v/>
      </c>
    </row>
    <row r="300" customFormat="false" ht="15" hidden="false" customHeight="false" outlineLevel="0" collapsed="false">
      <c r="A300" s="13"/>
      <c r="B300" s="14"/>
      <c r="C300" s="14"/>
      <c r="D300" s="15"/>
      <c r="E300" s="15"/>
      <c r="F300" s="16"/>
      <c r="G300" s="16"/>
      <c r="H300" s="14"/>
      <c r="I300" s="17" t="str">
        <f aca="false">IF(TRIM(B300&amp;"")="","",SUBSTITUTE(UPPER(TRIM(B300&amp;""))," ",""))</f>
        <v/>
      </c>
      <c r="J300" s="18" t="str">
        <f aca="false">IF(OR(A300="",I300=""),"",IFERROR(INT(A300*1)+IF(TRIM(D300&amp;"")="",0,MOD(D300*1,1)),""))</f>
        <v/>
      </c>
      <c r="K300" s="18" t="str">
        <f aca="false">IF(J300="","",IFERROR(INT(A300*1)+IF(TRIM(E300&amp;"")="",1-1/86400,MOD(E300*1,1)+IF(AND(TRIM(D300&amp;"")&lt;&gt;"",MOD(E300*1,1)&lt;MOD(D300*1,1)),1,0)),""))</f>
        <v/>
      </c>
    </row>
    <row r="301" customFormat="false" ht="15" hidden="false" customHeight="false" outlineLevel="0" collapsed="false">
      <c r="A301" s="13"/>
      <c r="B301" s="14"/>
      <c r="C301" s="14"/>
      <c r="D301" s="15"/>
      <c r="E301" s="15"/>
      <c r="F301" s="16"/>
      <c r="G301" s="16"/>
      <c r="H301" s="14"/>
      <c r="I301" s="17" t="str">
        <f aca="false">IF(TRIM(B301&amp;"")="","",SUBSTITUTE(UPPER(TRIM(B301&amp;""))," ",""))</f>
        <v/>
      </c>
      <c r="J301" s="18" t="str">
        <f aca="false">IF(OR(A301="",I301=""),"",IFERROR(INT(A301*1)+IF(TRIM(D301&amp;"")="",0,MOD(D301*1,1)),""))</f>
        <v/>
      </c>
      <c r="K301" s="18" t="str">
        <f aca="false">IF(J301="","",IFERROR(INT(A301*1)+IF(TRIM(E301&amp;"")="",1-1/86400,MOD(E301*1,1)+IF(AND(TRIM(D301&amp;"")&lt;&gt;"",MOD(E301*1,1)&lt;MOD(D301*1,1)),1,0)),""))</f>
        <v/>
      </c>
    </row>
    <row r="302" customFormat="false" ht="15" hidden="false" customHeight="false" outlineLevel="0" collapsed="false">
      <c r="A302" s="13"/>
      <c r="B302" s="14"/>
      <c r="C302" s="14"/>
      <c r="D302" s="15"/>
      <c r="E302" s="15"/>
      <c r="F302" s="16"/>
      <c r="G302" s="16"/>
      <c r="H302" s="14"/>
      <c r="I302" s="17" t="str">
        <f aca="false">IF(TRIM(B302&amp;"")="","",SUBSTITUTE(UPPER(TRIM(B302&amp;""))," ",""))</f>
        <v/>
      </c>
      <c r="J302" s="18" t="str">
        <f aca="false">IF(OR(A302="",I302=""),"",IFERROR(INT(A302*1)+IF(TRIM(D302&amp;"")="",0,MOD(D302*1,1)),""))</f>
        <v/>
      </c>
      <c r="K302" s="18" t="str">
        <f aca="false">IF(J302="","",IFERROR(INT(A302*1)+IF(TRIM(E302&amp;"")="",1-1/86400,MOD(E302*1,1)+IF(AND(TRIM(D302&amp;"")&lt;&gt;"",MOD(E302*1,1)&lt;MOD(D302*1,1)),1,0)),""))</f>
        <v/>
      </c>
    </row>
    <row r="303" customFormat="false" ht="15" hidden="false" customHeight="false" outlineLevel="0" collapsed="false">
      <c r="A303" s="13"/>
      <c r="B303" s="14"/>
      <c r="C303" s="14"/>
      <c r="D303" s="15"/>
      <c r="E303" s="15"/>
      <c r="F303" s="16"/>
      <c r="G303" s="16"/>
      <c r="H303" s="14"/>
      <c r="I303" s="17" t="str">
        <f aca="false">IF(TRIM(B303&amp;"")="","",SUBSTITUTE(UPPER(TRIM(B303&amp;""))," ",""))</f>
        <v/>
      </c>
      <c r="J303" s="18" t="str">
        <f aca="false">IF(OR(A303="",I303=""),"",IFERROR(INT(A303*1)+IF(TRIM(D303&amp;"")="",0,MOD(D303*1,1)),""))</f>
        <v/>
      </c>
      <c r="K303" s="18" t="str">
        <f aca="false">IF(J303="","",IFERROR(INT(A303*1)+IF(TRIM(E303&amp;"")="",1-1/86400,MOD(E303*1,1)+IF(AND(TRIM(D303&amp;"")&lt;&gt;"",MOD(E303*1,1)&lt;MOD(D303*1,1)),1,0)),""))</f>
        <v/>
      </c>
    </row>
    <row r="304" customFormat="false" ht="15" hidden="false" customHeight="false" outlineLevel="0" collapsed="false">
      <c r="A304" s="13"/>
      <c r="B304" s="14"/>
      <c r="C304" s="14"/>
      <c r="D304" s="15"/>
      <c r="E304" s="15"/>
      <c r="F304" s="16"/>
      <c r="G304" s="16"/>
      <c r="H304" s="14"/>
      <c r="I304" s="17" t="str">
        <f aca="false">IF(TRIM(B304&amp;"")="","",SUBSTITUTE(UPPER(TRIM(B304&amp;""))," ",""))</f>
        <v/>
      </c>
      <c r="J304" s="18" t="str">
        <f aca="false">IF(OR(A304="",I304=""),"",IFERROR(INT(A304*1)+IF(TRIM(D304&amp;"")="",0,MOD(D304*1,1)),""))</f>
        <v/>
      </c>
      <c r="K304" s="18" t="str">
        <f aca="false">IF(J304="","",IFERROR(INT(A304*1)+IF(TRIM(E304&amp;"")="",1-1/86400,MOD(E304*1,1)+IF(AND(TRIM(D304&amp;"")&lt;&gt;"",MOD(E304*1,1)&lt;MOD(D304*1,1)),1,0)),""))</f>
        <v/>
      </c>
    </row>
    <row r="305" customFormat="false" ht="15" hidden="false" customHeight="false" outlineLevel="0" collapsed="false">
      <c r="A305" s="13"/>
      <c r="B305" s="14"/>
      <c r="C305" s="14"/>
      <c r="D305" s="15"/>
      <c r="E305" s="15"/>
      <c r="F305" s="16"/>
      <c r="G305" s="16"/>
      <c r="H305" s="14"/>
      <c r="I305" s="17" t="str">
        <f aca="false">IF(TRIM(B305&amp;"")="","",SUBSTITUTE(UPPER(TRIM(B305&amp;""))," ",""))</f>
        <v/>
      </c>
      <c r="J305" s="18" t="str">
        <f aca="false">IF(OR(A305="",I305=""),"",IFERROR(INT(A305*1)+IF(TRIM(D305&amp;"")="",0,MOD(D305*1,1)),""))</f>
        <v/>
      </c>
      <c r="K305" s="18" t="str">
        <f aca="false">IF(J305="","",IFERROR(INT(A305*1)+IF(TRIM(E305&amp;"")="",1-1/86400,MOD(E305*1,1)+IF(AND(TRIM(D305&amp;"")&lt;&gt;"",MOD(E305*1,1)&lt;MOD(D305*1,1)),1,0)),""))</f>
        <v/>
      </c>
    </row>
    <row r="306" customFormat="false" ht="15" hidden="false" customHeight="false" outlineLevel="0" collapsed="false">
      <c r="A306" s="13"/>
      <c r="B306" s="14"/>
      <c r="C306" s="14"/>
      <c r="D306" s="15"/>
      <c r="E306" s="15"/>
      <c r="F306" s="16"/>
      <c r="G306" s="16"/>
      <c r="H306" s="14"/>
      <c r="I306" s="17" t="str">
        <f aca="false">IF(TRIM(B306&amp;"")="","",SUBSTITUTE(UPPER(TRIM(B306&amp;""))," ",""))</f>
        <v/>
      </c>
      <c r="J306" s="18" t="str">
        <f aca="false">IF(OR(A306="",I306=""),"",IFERROR(INT(A306*1)+IF(TRIM(D306&amp;"")="",0,MOD(D306*1,1)),""))</f>
        <v/>
      </c>
      <c r="K306" s="18" t="str">
        <f aca="false">IF(J306="","",IFERROR(INT(A306*1)+IF(TRIM(E306&amp;"")="",1-1/86400,MOD(E306*1,1)+IF(AND(TRIM(D306&amp;"")&lt;&gt;"",MOD(E306*1,1)&lt;MOD(D306*1,1)),1,0)),""))</f>
        <v/>
      </c>
    </row>
    <row r="307" customFormat="false" ht="15" hidden="false" customHeight="false" outlineLevel="0" collapsed="false">
      <c r="A307" s="13"/>
      <c r="B307" s="14"/>
      <c r="C307" s="14"/>
      <c r="D307" s="15"/>
      <c r="E307" s="15"/>
      <c r="F307" s="16"/>
      <c r="G307" s="16"/>
      <c r="H307" s="14"/>
      <c r="I307" s="17" t="str">
        <f aca="false">IF(TRIM(B307&amp;"")="","",SUBSTITUTE(UPPER(TRIM(B307&amp;""))," ",""))</f>
        <v/>
      </c>
      <c r="J307" s="18" t="str">
        <f aca="false">IF(OR(A307="",I307=""),"",IFERROR(INT(A307*1)+IF(TRIM(D307&amp;"")="",0,MOD(D307*1,1)),""))</f>
        <v/>
      </c>
      <c r="K307" s="18" t="str">
        <f aca="false">IF(J307="","",IFERROR(INT(A307*1)+IF(TRIM(E307&amp;"")="",1-1/86400,MOD(E307*1,1)+IF(AND(TRIM(D307&amp;"")&lt;&gt;"",MOD(E307*1,1)&lt;MOD(D307*1,1)),1,0)),""))</f>
        <v/>
      </c>
    </row>
    <row r="308" customFormat="false" ht="15" hidden="false" customHeight="false" outlineLevel="0" collapsed="false">
      <c r="A308" s="13"/>
      <c r="B308" s="14"/>
      <c r="C308" s="14"/>
      <c r="D308" s="15"/>
      <c r="E308" s="15"/>
      <c r="F308" s="16"/>
      <c r="G308" s="16"/>
      <c r="H308" s="14"/>
      <c r="I308" s="17" t="str">
        <f aca="false">IF(TRIM(B308&amp;"")="","",SUBSTITUTE(UPPER(TRIM(B308&amp;""))," ",""))</f>
        <v/>
      </c>
      <c r="J308" s="18" t="str">
        <f aca="false">IF(OR(A308="",I308=""),"",IFERROR(INT(A308*1)+IF(TRIM(D308&amp;"")="",0,MOD(D308*1,1)),""))</f>
        <v/>
      </c>
      <c r="K308" s="18" t="str">
        <f aca="false">IF(J308="","",IFERROR(INT(A308*1)+IF(TRIM(E308&amp;"")="",1-1/86400,MOD(E308*1,1)+IF(AND(TRIM(D308&amp;"")&lt;&gt;"",MOD(E308*1,1)&lt;MOD(D308*1,1)),1,0)),""))</f>
        <v/>
      </c>
    </row>
    <row r="309" customFormat="false" ht="15" hidden="false" customHeight="false" outlineLevel="0" collapsed="false">
      <c r="A309" s="13"/>
      <c r="B309" s="14"/>
      <c r="C309" s="14"/>
      <c r="D309" s="15"/>
      <c r="E309" s="15"/>
      <c r="F309" s="16"/>
      <c r="G309" s="16"/>
      <c r="H309" s="14"/>
      <c r="I309" s="17" t="str">
        <f aca="false">IF(TRIM(B309&amp;"")="","",SUBSTITUTE(UPPER(TRIM(B309&amp;""))," ",""))</f>
        <v/>
      </c>
      <c r="J309" s="18" t="str">
        <f aca="false">IF(OR(A309="",I309=""),"",IFERROR(INT(A309*1)+IF(TRIM(D309&amp;"")="",0,MOD(D309*1,1)),""))</f>
        <v/>
      </c>
      <c r="K309" s="18" t="str">
        <f aca="false">IF(J309="","",IFERROR(INT(A309*1)+IF(TRIM(E309&amp;"")="",1-1/86400,MOD(E309*1,1)+IF(AND(TRIM(D309&amp;"")&lt;&gt;"",MOD(E309*1,1)&lt;MOD(D309*1,1)),1,0)),""))</f>
        <v/>
      </c>
    </row>
    <row r="310" customFormat="false" ht="15" hidden="false" customHeight="false" outlineLevel="0" collapsed="false">
      <c r="A310" s="13"/>
      <c r="B310" s="14"/>
      <c r="C310" s="14"/>
      <c r="D310" s="15"/>
      <c r="E310" s="15"/>
      <c r="F310" s="16"/>
      <c r="G310" s="16"/>
      <c r="H310" s="14"/>
      <c r="I310" s="17" t="str">
        <f aca="false">IF(TRIM(B310&amp;"")="","",SUBSTITUTE(UPPER(TRIM(B310&amp;""))," ",""))</f>
        <v/>
      </c>
      <c r="J310" s="18" t="str">
        <f aca="false">IF(OR(A310="",I310=""),"",IFERROR(INT(A310*1)+IF(TRIM(D310&amp;"")="",0,MOD(D310*1,1)),""))</f>
        <v/>
      </c>
      <c r="K310" s="18" t="str">
        <f aca="false">IF(J310="","",IFERROR(INT(A310*1)+IF(TRIM(E310&amp;"")="",1-1/86400,MOD(E310*1,1)+IF(AND(TRIM(D310&amp;"")&lt;&gt;"",MOD(E310*1,1)&lt;MOD(D310*1,1)),1,0)),""))</f>
        <v/>
      </c>
    </row>
    <row r="311" customFormat="false" ht="15" hidden="false" customHeight="false" outlineLevel="0" collapsed="false">
      <c r="A311" s="13"/>
      <c r="B311" s="14"/>
      <c r="C311" s="14"/>
      <c r="D311" s="15"/>
      <c r="E311" s="15"/>
      <c r="F311" s="16"/>
      <c r="G311" s="16"/>
      <c r="H311" s="14"/>
      <c r="I311" s="17" t="str">
        <f aca="false">IF(TRIM(B311&amp;"")="","",SUBSTITUTE(UPPER(TRIM(B311&amp;""))," ",""))</f>
        <v/>
      </c>
      <c r="J311" s="18" t="str">
        <f aca="false">IF(OR(A311="",I311=""),"",IFERROR(INT(A311*1)+IF(TRIM(D311&amp;"")="",0,MOD(D311*1,1)),""))</f>
        <v/>
      </c>
      <c r="K311" s="18" t="str">
        <f aca="false">IF(J311="","",IFERROR(INT(A311*1)+IF(TRIM(E311&amp;"")="",1-1/86400,MOD(E311*1,1)+IF(AND(TRIM(D311&amp;"")&lt;&gt;"",MOD(E311*1,1)&lt;MOD(D311*1,1)),1,0)),""))</f>
        <v/>
      </c>
    </row>
    <row r="312" customFormat="false" ht="15" hidden="false" customHeight="false" outlineLevel="0" collapsed="false">
      <c r="A312" s="13"/>
      <c r="B312" s="14"/>
      <c r="C312" s="14"/>
      <c r="D312" s="15"/>
      <c r="E312" s="15"/>
      <c r="F312" s="16"/>
      <c r="G312" s="16"/>
      <c r="H312" s="14"/>
      <c r="I312" s="17" t="str">
        <f aca="false">IF(TRIM(B312&amp;"")="","",SUBSTITUTE(UPPER(TRIM(B312&amp;""))," ",""))</f>
        <v/>
      </c>
      <c r="J312" s="18" t="str">
        <f aca="false">IF(OR(A312="",I312=""),"",IFERROR(INT(A312*1)+IF(TRIM(D312&amp;"")="",0,MOD(D312*1,1)),""))</f>
        <v/>
      </c>
      <c r="K312" s="18" t="str">
        <f aca="false">IF(J312="","",IFERROR(INT(A312*1)+IF(TRIM(E312&amp;"")="",1-1/86400,MOD(E312*1,1)+IF(AND(TRIM(D312&amp;"")&lt;&gt;"",MOD(E312*1,1)&lt;MOD(D312*1,1)),1,0)),""))</f>
        <v/>
      </c>
    </row>
    <row r="313" customFormat="false" ht="15" hidden="false" customHeight="false" outlineLevel="0" collapsed="false">
      <c r="A313" s="13"/>
      <c r="B313" s="14"/>
      <c r="C313" s="14"/>
      <c r="D313" s="15"/>
      <c r="E313" s="15"/>
      <c r="F313" s="16"/>
      <c r="G313" s="16"/>
      <c r="H313" s="14"/>
      <c r="I313" s="17" t="str">
        <f aca="false">IF(TRIM(B313&amp;"")="","",SUBSTITUTE(UPPER(TRIM(B313&amp;""))," ",""))</f>
        <v/>
      </c>
      <c r="J313" s="18" t="str">
        <f aca="false">IF(OR(A313="",I313=""),"",IFERROR(INT(A313*1)+IF(TRIM(D313&amp;"")="",0,MOD(D313*1,1)),""))</f>
        <v/>
      </c>
      <c r="K313" s="18" t="str">
        <f aca="false">IF(J313="","",IFERROR(INT(A313*1)+IF(TRIM(E313&amp;"")="",1-1/86400,MOD(E313*1,1)+IF(AND(TRIM(D313&amp;"")&lt;&gt;"",MOD(E313*1,1)&lt;MOD(D313*1,1)),1,0)),""))</f>
        <v/>
      </c>
    </row>
    <row r="314" customFormat="false" ht="15" hidden="false" customHeight="false" outlineLevel="0" collapsed="false">
      <c r="A314" s="13"/>
      <c r="B314" s="14"/>
      <c r="C314" s="14"/>
      <c r="D314" s="15"/>
      <c r="E314" s="15"/>
      <c r="F314" s="16"/>
      <c r="G314" s="16"/>
      <c r="H314" s="14"/>
      <c r="I314" s="17" t="str">
        <f aca="false">IF(TRIM(B314&amp;"")="","",SUBSTITUTE(UPPER(TRIM(B314&amp;""))," ",""))</f>
        <v/>
      </c>
      <c r="J314" s="18" t="str">
        <f aca="false">IF(OR(A314="",I314=""),"",IFERROR(INT(A314*1)+IF(TRIM(D314&amp;"")="",0,MOD(D314*1,1)),""))</f>
        <v/>
      </c>
      <c r="K314" s="18" t="str">
        <f aca="false">IF(J314="","",IFERROR(INT(A314*1)+IF(TRIM(E314&amp;"")="",1-1/86400,MOD(E314*1,1)+IF(AND(TRIM(D314&amp;"")&lt;&gt;"",MOD(E314*1,1)&lt;MOD(D314*1,1)),1,0)),""))</f>
        <v/>
      </c>
    </row>
    <row r="315" customFormat="false" ht="15" hidden="false" customHeight="false" outlineLevel="0" collapsed="false">
      <c r="A315" s="13"/>
      <c r="B315" s="14"/>
      <c r="C315" s="14"/>
      <c r="D315" s="15"/>
      <c r="E315" s="15"/>
      <c r="F315" s="16"/>
      <c r="G315" s="16"/>
      <c r="H315" s="14"/>
      <c r="I315" s="17" t="str">
        <f aca="false">IF(TRIM(B315&amp;"")="","",SUBSTITUTE(UPPER(TRIM(B315&amp;""))," ",""))</f>
        <v/>
      </c>
      <c r="J315" s="18" t="str">
        <f aca="false">IF(OR(A315="",I315=""),"",IFERROR(INT(A315*1)+IF(TRIM(D315&amp;"")="",0,MOD(D315*1,1)),""))</f>
        <v/>
      </c>
      <c r="K315" s="18" t="str">
        <f aca="false">IF(J315="","",IFERROR(INT(A315*1)+IF(TRIM(E315&amp;"")="",1-1/86400,MOD(E315*1,1)+IF(AND(TRIM(D315&amp;"")&lt;&gt;"",MOD(E315*1,1)&lt;MOD(D315*1,1)),1,0)),""))</f>
        <v/>
      </c>
    </row>
    <row r="316" customFormat="false" ht="15" hidden="false" customHeight="false" outlineLevel="0" collapsed="false">
      <c r="A316" s="13"/>
      <c r="B316" s="14"/>
      <c r="C316" s="14"/>
      <c r="D316" s="15"/>
      <c r="E316" s="15"/>
      <c r="F316" s="16"/>
      <c r="G316" s="16"/>
      <c r="H316" s="14"/>
      <c r="I316" s="17" t="str">
        <f aca="false">IF(TRIM(B316&amp;"")="","",SUBSTITUTE(UPPER(TRIM(B316&amp;""))," ",""))</f>
        <v/>
      </c>
      <c r="J316" s="18" t="str">
        <f aca="false">IF(OR(A316="",I316=""),"",IFERROR(INT(A316*1)+IF(TRIM(D316&amp;"")="",0,MOD(D316*1,1)),""))</f>
        <v/>
      </c>
      <c r="K316" s="18" t="str">
        <f aca="false">IF(J316="","",IFERROR(INT(A316*1)+IF(TRIM(E316&amp;"")="",1-1/86400,MOD(E316*1,1)+IF(AND(TRIM(D316&amp;"")&lt;&gt;"",MOD(E316*1,1)&lt;MOD(D316*1,1)),1,0)),""))</f>
        <v/>
      </c>
    </row>
    <row r="317" customFormat="false" ht="15" hidden="false" customHeight="false" outlineLevel="0" collapsed="false">
      <c r="A317" s="13"/>
      <c r="B317" s="14"/>
      <c r="C317" s="14"/>
      <c r="D317" s="15"/>
      <c r="E317" s="15"/>
      <c r="F317" s="16"/>
      <c r="G317" s="16"/>
      <c r="H317" s="14"/>
      <c r="I317" s="17" t="str">
        <f aca="false">IF(TRIM(B317&amp;"")="","",SUBSTITUTE(UPPER(TRIM(B317&amp;""))," ",""))</f>
        <v/>
      </c>
      <c r="J317" s="18" t="str">
        <f aca="false">IF(OR(A317="",I317=""),"",IFERROR(INT(A317*1)+IF(TRIM(D317&amp;"")="",0,MOD(D317*1,1)),""))</f>
        <v/>
      </c>
      <c r="K317" s="18" t="str">
        <f aca="false">IF(J317="","",IFERROR(INT(A317*1)+IF(TRIM(E317&amp;"")="",1-1/86400,MOD(E317*1,1)+IF(AND(TRIM(D317&amp;"")&lt;&gt;"",MOD(E317*1,1)&lt;MOD(D317*1,1)),1,0)),""))</f>
        <v/>
      </c>
    </row>
    <row r="318" customFormat="false" ht="15" hidden="false" customHeight="false" outlineLevel="0" collapsed="false">
      <c r="A318" s="13"/>
      <c r="B318" s="14"/>
      <c r="C318" s="14"/>
      <c r="D318" s="15"/>
      <c r="E318" s="15"/>
      <c r="F318" s="16"/>
      <c r="G318" s="16"/>
      <c r="H318" s="14"/>
      <c r="I318" s="17" t="str">
        <f aca="false">IF(TRIM(B318&amp;"")="","",SUBSTITUTE(UPPER(TRIM(B318&amp;""))," ",""))</f>
        <v/>
      </c>
      <c r="J318" s="18" t="str">
        <f aca="false">IF(OR(A318="",I318=""),"",IFERROR(INT(A318*1)+IF(TRIM(D318&amp;"")="",0,MOD(D318*1,1)),""))</f>
        <v/>
      </c>
      <c r="K318" s="18" t="str">
        <f aca="false">IF(J318="","",IFERROR(INT(A318*1)+IF(TRIM(E318&amp;"")="",1-1/86400,MOD(E318*1,1)+IF(AND(TRIM(D318&amp;"")&lt;&gt;"",MOD(E318*1,1)&lt;MOD(D318*1,1)),1,0)),""))</f>
        <v/>
      </c>
    </row>
    <row r="319" customFormat="false" ht="15" hidden="false" customHeight="false" outlineLevel="0" collapsed="false">
      <c r="A319" s="13"/>
      <c r="B319" s="14"/>
      <c r="C319" s="14"/>
      <c r="D319" s="15"/>
      <c r="E319" s="15"/>
      <c r="F319" s="16"/>
      <c r="G319" s="16"/>
      <c r="H319" s="14"/>
      <c r="I319" s="17" t="str">
        <f aca="false">IF(TRIM(B319&amp;"")="","",SUBSTITUTE(UPPER(TRIM(B319&amp;""))," ",""))</f>
        <v/>
      </c>
      <c r="J319" s="18" t="str">
        <f aca="false">IF(OR(A319="",I319=""),"",IFERROR(INT(A319*1)+IF(TRIM(D319&amp;"")="",0,MOD(D319*1,1)),""))</f>
        <v/>
      </c>
      <c r="K319" s="18" t="str">
        <f aca="false">IF(J319="","",IFERROR(INT(A319*1)+IF(TRIM(E319&amp;"")="",1-1/86400,MOD(E319*1,1)+IF(AND(TRIM(D319&amp;"")&lt;&gt;"",MOD(E319*1,1)&lt;MOD(D319*1,1)),1,0)),""))</f>
        <v/>
      </c>
    </row>
    <row r="320" customFormat="false" ht="15" hidden="false" customHeight="false" outlineLevel="0" collapsed="false">
      <c r="A320" s="13"/>
      <c r="B320" s="14"/>
      <c r="C320" s="14"/>
      <c r="D320" s="15"/>
      <c r="E320" s="15"/>
      <c r="F320" s="16"/>
      <c r="G320" s="16"/>
      <c r="H320" s="14"/>
      <c r="I320" s="17" t="str">
        <f aca="false">IF(TRIM(B320&amp;"")="","",SUBSTITUTE(UPPER(TRIM(B320&amp;""))," ",""))</f>
        <v/>
      </c>
      <c r="J320" s="18" t="str">
        <f aca="false">IF(OR(A320="",I320=""),"",IFERROR(INT(A320*1)+IF(TRIM(D320&amp;"")="",0,MOD(D320*1,1)),""))</f>
        <v/>
      </c>
      <c r="K320" s="18" t="str">
        <f aca="false">IF(J320="","",IFERROR(INT(A320*1)+IF(TRIM(E320&amp;"")="",1-1/86400,MOD(E320*1,1)+IF(AND(TRIM(D320&amp;"")&lt;&gt;"",MOD(E320*1,1)&lt;MOD(D320*1,1)),1,0)),""))</f>
        <v/>
      </c>
    </row>
    <row r="321" customFormat="false" ht="15" hidden="false" customHeight="false" outlineLevel="0" collapsed="false">
      <c r="A321" s="13"/>
      <c r="B321" s="14"/>
      <c r="C321" s="14"/>
      <c r="D321" s="15"/>
      <c r="E321" s="15"/>
      <c r="F321" s="16"/>
      <c r="G321" s="16"/>
      <c r="H321" s="14"/>
      <c r="I321" s="17" t="str">
        <f aca="false">IF(TRIM(B321&amp;"")="","",SUBSTITUTE(UPPER(TRIM(B321&amp;""))," ",""))</f>
        <v/>
      </c>
      <c r="J321" s="18" t="str">
        <f aca="false">IF(OR(A321="",I321=""),"",IFERROR(INT(A321*1)+IF(TRIM(D321&amp;"")="",0,MOD(D321*1,1)),""))</f>
        <v/>
      </c>
      <c r="K321" s="18" t="str">
        <f aca="false">IF(J321="","",IFERROR(INT(A321*1)+IF(TRIM(E321&amp;"")="",1-1/86400,MOD(E321*1,1)+IF(AND(TRIM(D321&amp;"")&lt;&gt;"",MOD(E321*1,1)&lt;MOD(D321*1,1)),1,0)),""))</f>
        <v/>
      </c>
    </row>
    <row r="322" customFormat="false" ht="15" hidden="false" customHeight="false" outlineLevel="0" collapsed="false">
      <c r="A322" s="13"/>
      <c r="B322" s="14"/>
      <c r="C322" s="14"/>
      <c r="D322" s="15"/>
      <c r="E322" s="15"/>
      <c r="F322" s="16"/>
      <c r="G322" s="16"/>
      <c r="H322" s="14"/>
      <c r="I322" s="17" t="str">
        <f aca="false">IF(TRIM(B322&amp;"")="","",SUBSTITUTE(UPPER(TRIM(B322&amp;""))," ",""))</f>
        <v/>
      </c>
      <c r="J322" s="18" t="str">
        <f aca="false">IF(OR(A322="",I322=""),"",IFERROR(INT(A322*1)+IF(TRIM(D322&amp;"")="",0,MOD(D322*1,1)),""))</f>
        <v/>
      </c>
      <c r="K322" s="18" t="str">
        <f aca="false">IF(J322="","",IFERROR(INT(A322*1)+IF(TRIM(E322&amp;"")="",1-1/86400,MOD(E322*1,1)+IF(AND(TRIM(D322&amp;"")&lt;&gt;"",MOD(E322*1,1)&lt;MOD(D322*1,1)),1,0)),""))</f>
        <v/>
      </c>
    </row>
    <row r="323" customFormat="false" ht="15" hidden="false" customHeight="false" outlineLevel="0" collapsed="false">
      <c r="A323" s="13"/>
      <c r="B323" s="14"/>
      <c r="C323" s="14"/>
      <c r="D323" s="15"/>
      <c r="E323" s="15"/>
      <c r="F323" s="16"/>
      <c r="G323" s="16"/>
      <c r="H323" s="14"/>
      <c r="I323" s="17" t="str">
        <f aca="false">IF(TRIM(B323&amp;"")="","",SUBSTITUTE(UPPER(TRIM(B323&amp;""))," ",""))</f>
        <v/>
      </c>
      <c r="J323" s="18" t="str">
        <f aca="false">IF(OR(A323="",I323=""),"",IFERROR(INT(A323*1)+IF(TRIM(D323&amp;"")="",0,MOD(D323*1,1)),""))</f>
        <v/>
      </c>
      <c r="K323" s="18" t="str">
        <f aca="false">IF(J323="","",IFERROR(INT(A323*1)+IF(TRIM(E323&amp;"")="",1-1/86400,MOD(E323*1,1)+IF(AND(TRIM(D323&amp;"")&lt;&gt;"",MOD(E323*1,1)&lt;MOD(D323*1,1)),1,0)),""))</f>
        <v/>
      </c>
    </row>
    <row r="324" customFormat="false" ht="15" hidden="false" customHeight="false" outlineLevel="0" collapsed="false">
      <c r="A324" s="13"/>
      <c r="B324" s="14"/>
      <c r="C324" s="14"/>
      <c r="D324" s="15"/>
      <c r="E324" s="15"/>
      <c r="F324" s="16"/>
      <c r="G324" s="16"/>
      <c r="H324" s="14"/>
      <c r="I324" s="17" t="str">
        <f aca="false">IF(TRIM(B324&amp;"")="","",SUBSTITUTE(UPPER(TRIM(B324&amp;""))," ",""))</f>
        <v/>
      </c>
      <c r="J324" s="18" t="str">
        <f aca="false">IF(OR(A324="",I324=""),"",IFERROR(INT(A324*1)+IF(TRIM(D324&amp;"")="",0,MOD(D324*1,1)),""))</f>
        <v/>
      </c>
      <c r="K324" s="18" t="str">
        <f aca="false">IF(J324="","",IFERROR(INT(A324*1)+IF(TRIM(E324&amp;"")="",1-1/86400,MOD(E324*1,1)+IF(AND(TRIM(D324&amp;"")&lt;&gt;"",MOD(E324*1,1)&lt;MOD(D324*1,1)),1,0)),""))</f>
        <v/>
      </c>
    </row>
    <row r="325" customFormat="false" ht="15" hidden="false" customHeight="false" outlineLevel="0" collapsed="false">
      <c r="A325" s="13"/>
      <c r="B325" s="14"/>
      <c r="C325" s="14"/>
      <c r="D325" s="15"/>
      <c r="E325" s="15"/>
      <c r="F325" s="16"/>
      <c r="G325" s="16"/>
      <c r="H325" s="14"/>
      <c r="I325" s="17" t="str">
        <f aca="false">IF(TRIM(B325&amp;"")="","",SUBSTITUTE(UPPER(TRIM(B325&amp;""))," ",""))</f>
        <v/>
      </c>
      <c r="J325" s="18" t="str">
        <f aca="false">IF(OR(A325="",I325=""),"",IFERROR(INT(A325*1)+IF(TRIM(D325&amp;"")="",0,MOD(D325*1,1)),""))</f>
        <v/>
      </c>
      <c r="K325" s="18" t="str">
        <f aca="false">IF(J325="","",IFERROR(INT(A325*1)+IF(TRIM(E325&amp;"")="",1-1/86400,MOD(E325*1,1)+IF(AND(TRIM(D325&amp;"")&lt;&gt;"",MOD(E325*1,1)&lt;MOD(D325*1,1)),1,0)),""))</f>
        <v/>
      </c>
    </row>
    <row r="326" customFormat="false" ht="15" hidden="false" customHeight="false" outlineLevel="0" collapsed="false">
      <c r="A326" s="13"/>
      <c r="B326" s="14"/>
      <c r="C326" s="14"/>
      <c r="D326" s="15"/>
      <c r="E326" s="15"/>
      <c r="F326" s="16"/>
      <c r="G326" s="16"/>
      <c r="H326" s="14"/>
      <c r="I326" s="17" t="str">
        <f aca="false">IF(TRIM(B326&amp;"")="","",SUBSTITUTE(UPPER(TRIM(B326&amp;""))," ",""))</f>
        <v/>
      </c>
      <c r="J326" s="18" t="str">
        <f aca="false">IF(OR(A326="",I326=""),"",IFERROR(INT(A326*1)+IF(TRIM(D326&amp;"")="",0,MOD(D326*1,1)),""))</f>
        <v/>
      </c>
      <c r="K326" s="18" t="str">
        <f aca="false">IF(J326="","",IFERROR(INT(A326*1)+IF(TRIM(E326&amp;"")="",1-1/86400,MOD(E326*1,1)+IF(AND(TRIM(D326&amp;"")&lt;&gt;"",MOD(E326*1,1)&lt;MOD(D326*1,1)),1,0)),""))</f>
        <v/>
      </c>
    </row>
    <row r="327" customFormat="false" ht="15" hidden="false" customHeight="false" outlineLevel="0" collapsed="false">
      <c r="A327" s="13"/>
      <c r="B327" s="14"/>
      <c r="C327" s="14"/>
      <c r="D327" s="15"/>
      <c r="E327" s="15"/>
      <c r="F327" s="16"/>
      <c r="G327" s="16"/>
      <c r="H327" s="14"/>
      <c r="I327" s="17" t="str">
        <f aca="false">IF(TRIM(B327&amp;"")="","",SUBSTITUTE(UPPER(TRIM(B327&amp;""))," ",""))</f>
        <v/>
      </c>
      <c r="J327" s="18" t="str">
        <f aca="false">IF(OR(A327="",I327=""),"",IFERROR(INT(A327*1)+IF(TRIM(D327&amp;"")="",0,MOD(D327*1,1)),""))</f>
        <v/>
      </c>
      <c r="K327" s="18" t="str">
        <f aca="false">IF(J327="","",IFERROR(INT(A327*1)+IF(TRIM(E327&amp;"")="",1-1/86400,MOD(E327*1,1)+IF(AND(TRIM(D327&amp;"")&lt;&gt;"",MOD(E327*1,1)&lt;MOD(D327*1,1)),1,0)),""))</f>
        <v/>
      </c>
    </row>
    <row r="328" customFormat="false" ht="15" hidden="false" customHeight="false" outlineLevel="0" collapsed="false">
      <c r="A328" s="13"/>
      <c r="B328" s="14"/>
      <c r="C328" s="14"/>
      <c r="D328" s="15"/>
      <c r="E328" s="15"/>
      <c r="F328" s="16"/>
      <c r="G328" s="16"/>
      <c r="H328" s="14"/>
      <c r="I328" s="17" t="str">
        <f aca="false">IF(TRIM(B328&amp;"")="","",SUBSTITUTE(UPPER(TRIM(B328&amp;""))," ",""))</f>
        <v/>
      </c>
      <c r="J328" s="18" t="str">
        <f aca="false">IF(OR(A328="",I328=""),"",IFERROR(INT(A328*1)+IF(TRIM(D328&amp;"")="",0,MOD(D328*1,1)),""))</f>
        <v/>
      </c>
      <c r="K328" s="18" t="str">
        <f aca="false">IF(J328="","",IFERROR(INT(A328*1)+IF(TRIM(E328&amp;"")="",1-1/86400,MOD(E328*1,1)+IF(AND(TRIM(D328&amp;"")&lt;&gt;"",MOD(E328*1,1)&lt;MOD(D328*1,1)),1,0)),""))</f>
        <v/>
      </c>
    </row>
    <row r="329" customFormat="false" ht="15" hidden="false" customHeight="false" outlineLevel="0" collapsed="false">
      <c r="A329" s="13"/>
      <c r="B329" s="14"/>
      <c r="C329" s="14"/>
      <c r="D329" s="15"/>
      <c r="E329" s="15"/>
      <c r="F329" s="16"/>
      <c r="G329" s="16"/>
      <c r="H329" s="14"/>
      <c r="I329" s="17" t="str">
        <f aca="false">IF(TRIM(B329&amp;"")="","",SUBSTITUTE(UPPER(TRIM(B329&amp;""))," ",""))</f>
        <v/>
      </c>
      <c r="J329" s="18" t="str">
        <f aca="false">IF(OR(A329="",I329=""),"",IFERROR(INT(A329*1)+IF(TRIM(D329&amp;"")="",0,MOD(D329*1,1)),""))</f>
        <v/>
      </c>
      <c r="K329" s="18" t="str">
        <f aca="false">IF(J329="","",IFERROR(INT(A329*1)+IF(TRIM(E329&amp;"")="",1-1/86400,MOD(E329*1,1)+IF(AND(TRIM(D329&amp;"")&lt;&gt;"",MOD(E329*1,1)&lt;MOD(D329*1,1)),1,0)),""))</f>
        <v/>
      </c>
    </row>
    <row r="330" customFormat="false" ht="15" hidden="false" customHeight="false" outlineLevel="0" collapsed="false">
      <c r="A330" s="13"/>
      <c r="B330" s="14"/>
      <c r="C330" s="14"/>
      <c r="D330" s="15"/>
      <c r="E330" s="15"/>
      <c r="F330" s="16"/>
      <c r="G330" s="16"/>
      <c r="H330" s="14"/>
      <c r="I330" s="17" t="str">
        <f aca="false">IF(TRIM(B330&amp;"")="","",SUBSTITUTE(UPPER(TRIM(B330&amp;""))," ",""))</f>
        <v/>
      </c>
      <c r="J330" s="18" t="str">
        <f aca="false">IF(OR(A330="",I330=""),"",IFERROR(INT(A330*1)+IF(TRIM(D330&amp;"")="",0,MOD(D330*1,1)),""))</f>
        <v/>
      </c>
      <c r="K330" s="18" t="str">
        <f aca="false">IF(J330="","",IFERROR(INT(A330*1)+IF(TRIM(E330&amp;"")="",1-1/86400,MOD(E330*1,1)+IF(AND(TRIM(D330&amp;"")&lt;&gt;"",MOD(E330*1,1)&lt;MOD(D330*1,1)),1,0)),""))</f>
        <v/>
      </c>
    </row>
    <row r="331" customFormat="false" ht="15" hidden="false" customHeight="false" outlineLevel="0" collapsed="false">
      <c r="A331" s="13"/>
      <c r="B331" s="14"/>
      <c r="C331" s="14"/>
      <c r="D331" s="15"/>
      <c r="E331" s="15"/>
      <c r="F331" s="16"/>
      <c r="G331" s="16"/>
      <c r="H331" s="14"/>
      <c r="I331" s="17" t="str">
        <f aca="false">IF(TRIM(B331&amp;"")="","",SUBSTITUTE(UPPER(TRIM(B331&amp;""))," ",""))</f>
        <v/>
      </c>
      <c r="J331" s="18" t="str">
        <f aca="false">IF(OR(A331="",I331=""),"",IFERROR(INT(A331*1)+IF(TRIM(D331&amp;"")="",0,MOD(D331*1,1)),""))</f>
        <v/>
      </c>
      <c r="K331" s="18" t="str">
        <f aca="false">IF(J331="","",IFERROR(INT(A331*1)+IF(TRIM(E331&amp;"")="",1-1/86400,MOD(E331*1,1)+IF(AND(TRIM(D331&amp;"")&lt;&gt;"",MOD(E331*1,1)&lt;MOD(D331*1,1)),1,0)),""))</f>
        <v/>
      </c>
    </row>
    <row r="332" customFormat="false" ht="15" hidden="false" customHeight="false" outlineLevel="0" collapsed="false">
      <c r="A332" s="13"/>
      <c r="B332" s="14"/>
      <c r="C332" s="14"/>
      <c r="D332" s="15"/>
      <c r="E332" s="15"/>
      <c r="F332" s="16"/>
      <c r="G332" s="16"/>
      <c r="H332" s="14"/>
      <c r="I332" s="17" t="str">
        <f aca="false">IF(TRIM(B332&amp;"")="","",SUBSTITUTE(UPPER(TRIM(B332&amp;""))," ",""))</f>
        <v/>
      </c>
      <c r="J332" s="18" t="str">
        <f aca="false">IF(OR(A332="",I332=""),"",IFERROR(INT(A332*1)+IF(TRIM(D332&amp;"")="",0,MOD(D332*1,1)),""))</f>
        <v/>
      </c>
      <c r="K332" s="18" t="str">
        <f aca="false">IF(J332="","",IFERROR(INT(A332*1)+IF(TRIM(E332&amp;"")="",1-1/86400,MOD(E332*1,1)+IF(AND(TRIM(D332&amp;"")&lt;&gt;"",MOD(E332*1,1)&lt;MOD(D332*1,1)),1,0)),""))</f>
        <v/>
      </c>
    </row>
    <row r="333" customFormat="false" ht="15" hidden="false" customHeight="false" outlineLevel="0" collapsed="false">
      <c r="A333" s="13"/>
      <c r="B333" s="14"/>
      <c r="C333" s="14"/>
      <c r="D333" s="15"/>
      <c r="E333" s="15"/>
      <c r="F333" s="16"/>
      <c r="G333" s="16"/>
      <c r="H333" s="14"/>
      <c r="I333" s="17" t="str">
        <f aca="false">IF(TRIM(B333&amp;"")="","",SUBSTITUTE(UPPER(TRIM(B333&amp;""))," ",""))</f>
        <v/>
      </c>
      <c r="J333" s="18" t="str">
        <f aca="false">IF(OR(A333="",I333=""),"",IFERROR(INT(A333*1)+IF(TRIM(D333&amp;"")="",0,MOD(D333*1,1)),""))</f>
        <v/>
      </c>
      <c r="K333" s="18" t="str">
        <f aca="false">IF(J333="","",IFERROR(INT(A333*1)+IF(TRIM(E333&amp;"")="",1-1/86400,MOD(E333*1,1)+IF(AND(TRIM(D333&amp;"")&lt;&gt;"",MOD(E333*1,1)&lt;MOD(D333*1,1)),1,0)),""))</f>
        <v/>
      </c>
    </row>
    <row r="334" customFormat="false" ht="15" hidden="false" customHeight="false" outlineLevel="0" collapsed="false">
      <c r="A334" s="13"/>
      <c r="B334" s="14"/>
      <c r="C334" s="14"/>
      <c r="D334" s="15"/>
      <c r="E334" s="15"/>
      <c r="F334" s="16"/>
      <c r="G334" s="16"/>
      <c r="H334" s="14"/>
      <c r="I334" s="17" t="str">
        <f aca="false">IF(TRIM(B334&amp;"")="","",SUBSTITUTE(UPPER(TRIM(B334&amp;""))," ",""))</f>
        <v/>
      </c>
      <c r="J334" s="18" t="str">
        <f aca="false">IF(OR(A334="",I334=""),"",IFERROR(INT(A334*1)+IF(TRIM(D334&amp;"")="",0,MOD(D334*1,1)),""))</f>
        <v/>
      </c>
      <c r="K334" s="18" t="str">
        <f aca="false">IF(J334="","",IFERROR(INT(A334*1)+IF(TRIM(E334&amp;"")="",1-1/86400,MOD(E334*1,1)+IF(AND(TRIM(D334&amp;"")&lt;&gt;"",MOD(E334*1,1)&lt;MOD(D334*1,1)),1,0)),""))</f>
        <v/>
      </c>
    </row>
    <row r="335" customFormat="false" ht="15" hidden="false" customHeight="false" outlineLevel="0" collapsed="false">
      <c r="A335" s="13"/>
      <c r="B335" s="14"/>
      <c r="C335" s="14"/>
      <c r="D335" s="15"/>
      <c r="E335" s="15"/>
      <c r="F335" s="16"/>
      <c r="G335" s="16"/>
      <c r="H335" s="14"/>
      <c r="I335" s="17" t="str">
        <f aca="false">IF(TRIM(B335&amp;"")="","",SUBSTITUTE(UPPER(TRIM(B335&amp;""))," ",""))</f>
        <v/>
      </c>
      <c r="J335" s="18" t="str">
        <f aca="false">IF(OR(A335="",I335=""),"",IFERROR(INT(A335*1)+IF(TRIM(D335&amp;"")="",0,MOD(D335*1,1)),""))</f>
        <v/>
      </c>
      <c r="K335" s="18" t="str">
        <f aca="false">IF(J335="","",IFERROR(INT(A335*1)+IF(TRIM(E335&amp;"")="",1-1/86400,MOD(E335*1,1)+IF(AND(TRIM(D335&amp;"")&lt;&gt;"",MOD(E335*1,1)&lt;MOD(D335*1,1)),1,0)),""))</f>
        <v/>
      </c>
    </row>
    <row r="336" customFormat="false" ht="15" hidden="false" customHeight="false" outlineLevel="0" collapsed="false">
      <c r="A336" s="13"/>
      <c r="B336" s="14"/>
      <c r="C336" s="14"/>
      <c r="D336" s="15"/>
      <c r="E336" s="15"/>
      <c r="F336" s="16"/>
      <c r="G336" s="16"/>
      <c r="H336" s="14"/>
      <c r="I336" s="17" t="str">
        <f aca="false">IF(TRIM(B336&amp;"")="","",SUBSTITUTE(UPPER(TRIM(B336&amp;""))," ",""))</f>
        <v/>
      </c>
      <c r="J336" s="18" t="str">
        <f aca="false">IF(OR(A336="",I336=""),"",IFERROR(INT(A336*1)+IF(TRIM(D336&amp;"")="",0,MOD(D336*1,1)),""))</f>
        <v/>
      </c>
      <c r="K336" s="18" t="str">
        <f aca="false">IF(J336="","",IFERROR(INT(A336*1)+IF(TRIM(E336&amp;"")="",1-1/86400,MOD(E336*1,1)+IF(AND(TRIM(D336&amp;"")&lt;&gt;"",MOD(E336*1,1)&lt;MOD(D336*1,1)),1,0)),""))</f>
        <v/>
      </c>
    </row>
    <row r="337" customFormat="false" ht="15" hidden="false" customHeight="false" outlineLevel="0" collapsed="false">
      <c r="A337" s="13"/>
      <c r="B337" s="14"/>
      <c r="C337" s="14"/>
      <c r="D337" s="15"/>
      <c r="E337" s="15"/>
      <c r="F337" s="16"/>
      <c r="G337" s="16"/>
      <c r="H337" s="14"/>
      <c r="I337" s="17" t="str">
        <f aca="false">IF(TRIM(B337&amp;"")="","",SUBSTITUTE(UPPER(TRIM(B337&amp;""))," ",""))</f>
        <v/>
      </c>
      <c r="J337" s="18" t="str">
        <f aca="false">IF(OR(A337="",I337=""),"",IFERROR(INT(A337*1)+IF(TRIM(D337&amp;"")="",0,MOD(D337*1,1)),""))</f>
        <v/>
      </c>
      <c r="K337" s="18" t="str">
        <f aca="false">IF(J337="","",IFERROR(INT(A337*1)+IF(TRIM(E337&amp;"")="",1-1/86400,MOD(E337*1,1)+IF(AND(TRIM(D337&amp;"")&lt;&gt;"",MOD(E337*1,1)&lt;MOD(D337*1,1)),1,0)),""))</f>
        <v/>
      </c>
    </row>
    <row r="338" customFormat="false" ht="15" hidden="false" customHeight="false" outlineLevel="0" collapsed="false">
      <c r="A338" s="13"/>
      <c r="B338" s="14"/>
      <c r="C338" s="14"/>
      <c r="D338" s="15"/>
      <c r="E338" s="15"/>
      <c r="F338" s="16"/>
      <c r="G338" s="16"/>
      <c r="H338" s="14"/>
      <c r="I338" s="17" t="str">
        <f aca="false">IF(TRIM(B338&amp;"")="","",SUBSTITUTE(UPPER(TRIM(B338&amp;""))," ",""))</f>
        <v/>
      </c>
      <c r="J338" s="18" t="str">
        <f aca="false">IF(OR(A338="",I338=""),"",IFERROR(INT(A338*1)+IF(TRIM(D338&amp;"")="",0,MOD(D338*1,1)),""))</f>
        <v/>
      </c>
      <c r="K338" s="18" t="str">
        <f aca="false">IF(J338="","",IFERROR(INT(A338*1)+IF(TRIM(E338&amp;"")="",1-1/86400,MOD(E338*1,1)+IF(AND(TRIM(D338&amp;"")&lt;&gt;"",MOD(E338*1,1)&lt;MOD(D338*1,1)),1,0)),""))</f>
        <v/>
      </c>
    </row>
    <row r="339" customFormat="false" ht="15" hidden="false" customHeight="false" outlineLevel="0" collapsed="false">
      <c r="A339" s="13"/>
      <c r="B339" s="14"/>
      <c r="C339" s="14"/>
      <c r="D339" s="15"/>
      <c r="E339" s="15"/>
      <c r="F339" s="16"/>
      <c r="G339" s="16"/>
      <c r="H339" s="14"/>
      <c r="I339" s="17" t="str">
        <f aca="false">IF(TRIM(B339&amp;"")="","",SUBSTITUTE(UPPER(TRIM(B339&amp;""))," ",""))</f>
        <v/>
      </c>
      <c r="J339" s="18" t="str">
        <f aca="false">IF(OR(A339="",I339=""),"",IFERROR(INT(A339*1)+IF(TRIM(D339&amp;"")="",0,MOD(D339*1,1)),""))</f>
        <v/>
      </c>
      <c r="K339" s="18" t="str">
        <f aca="false">IF(J339="","",IFERROR(INT(A339*1)+IF(TRIM(E339&amp;"")="",1-1/86400,MOD(E339*1,1)+IF(AND(TRIM(D339&amp;"")&lt;&gt;"",MOD(E339*1,1)&lt;MOD(D339*1,1)),1,0)),""))</f>
        <v/>
      </c>
    </row>
    <row r="340" customFormat="false" ht="15" hidden="false" customHeight="false" outlineLevel="0" collapsed="false">
      <c r="A340" s="13"/>
      <c r="B340" s="14"/>
      <c r="C340" s="14"/>
      <c r="D340" s="15"/>
      <c r="E340" s="15"/>
      <c r="F340" s="16"/>
      <c r="G340" s="16"/>
      <c r="H340" s="14"/>
      <c r="I340" s="17" t="str">
        <f aca="false">IF(TRIM(B340&amp;"")="","",SUBSTITUTE(UPPER(TRIM(B340&amp;""))," ",""))</f>
        <v/>
      </c>
      <c r="J340" s="18" t="str">
        <f aca="false">IF(OR(A340="",I340=""),"",IFERROR(INT(A340*1)+IF(TRIM(D340&amp;"")="",0,MOD(D340*1,1)),""))</f>
        <v/>
      </c>
      <c r="K340" s="18" t="str">
        <f aca="false">IF(J340="","",IFERROR(INT(A340*1)+IF(TRIM(E340&amp;"")="",1-1/86400,MOD(E340*1,1)+IF(AND(TRIM(D340&amp;"")&lt;&gt;"",MOD(E340*1,1)&lt;MOD(D340*1,1)),1,0)),""))</f>
        <v/>
      </c>
    </row>
    <row r="341" customFormat="false" ht="15" hidden="false" customHeight="false" outlineLevel="0" collapsed="false">
      <c r="A341" s="13"/>
      <c r="B341" s="14"/>
      <c r="C341" s="14"/>
      <c r="D341" s="15"/>
      <c r="E341" s="15"/>
      <c r="F341" s="16"/>
      <c r="G341" s="16"/>
      <c r="H341" s="14"/>
      <c r="I341" s="17" t="str">
        <f aca="false">IF(TRIM(B341&amp;"")="","",SUBSTITUTE(UPPER(TRIM(B341&amp;""))," ",""))</f>
        <v/>
      </c>
      <c r="J341" s="18" t="str">
        <f aca="false">IF(OR(A341="",I341=""),"",IFERROR(INT(A341*1)+IF(TRIM(D341&amp;"")="",0,MOD(D341*1,1)),""))</f>
        <v/>
      </c>
      <c r="K341" s="18" t="str">
        <f aca="false">IF(J341="","",IFERROR(INT(A341*1)+IF(TRIM(E341&amp;"")="",1-1/86400,MOD(E341*1,1)+IF(AND(TRIM(D341&amp;"")&lt;&gt;"",MOD(E341*1,1)&lt;MOD(D341*1,1)),1,0)),""))</f>
        <v/>
      </c>
    </row>
    <row r="342" customFormat="false" ht="15" hidden="false" customHeight="false" outlineLevel="0" collapsed="false">
      <c r="A342" s="13"/>
      <c r="B342" s="14"/>
      <c r="C342" s="14"/>
      <c r="D342" s="15"/>
      <c r="E342" s="15"/>
      <c r="F342" s="16"/>
      <c r="G342" s="16"/>
      <c r="H342" s="14"/>
      <c r="I342" s="17" t="str">
        <f aca="false">IF(TRIM(B342&amp;"")="","",SUBSTITUTE(UPPER(TRIM(B342&amp;""))," ",""))</f>
        <v/>
      </c>
      <c r="J342" s="18" t="str">
        <f aca="false">IF(OR(A342="",I342=""),"",IFERROR(INT(A342*1)+IF(TRIM(D342&amp;"")="",0,MOD(D342*1,1)),""))</f>
        <v/>
      </c>
      <c r="K342" s="18" t="str">
        <f aca="false">IF(J342="","",IFERROR(INT(A342*1)+IF(TRIM(E342&amp;"")="",1-1/86400,MOD(E342*1,1)+IF(AND(TRIM(D342&amp;"")&lt;&gt;"",MOD(E342*1,1)&lt;MOD(D342*1,1)),1,0)),""))</f>
        <v/>
      </c>
    </row>
    <row r="343" customFormat="false" ht="15" hidden="false" customHeight="false" outlineLevel="0" collapsed="false">
      <c r="A343" s="13"/>
      <c r="B343" s="14"/>
      <c r="C343" s="14"/>
      <c r="D343" s="15"/>
      <c r="E343" s="15"/>
      <c r="F343" s="16"/>
      <c r="G343" s="16"/>
      <c r="H343" s="14"/>
      <c r="I343" s="17" t="str">
        <f aca="false">IF(TRIM(B343&amp;"")="","",SUBSTITUTE(UPPER(TRIM(B343&amp;""))," ",""))</f>
        <v/>
      </c>
      <c r="J343" s="18" t="str">
        <f aca="false">IF(OR(A343="",I343=""),"",IFERROR(INT(A343*1)+IF(TRIM(D343&amp;"")="",0,MOD(D343*1,1)),""))</f>
        <v/>
      </c>
      <c r="K343" s="18" t="str">
        <f aca="false">IF(J343="","",IFERROR(INT(A343*1)+IF(TRIM(E343&amp;"")="",1-1/86400,MOD(E343*1,1)+IF(AND(TRIM(D343&amp;"")&lt;&gt;"",MOD(E343*1,1)&lt;MOD(D343*1,1)),1,0)),""))</f>
        <v/>
      </c>
    </row>
    <row r="344" customFormat="false" ht="15" hidden="false" customHeight="false" outlineLevel="0" collapsed="false">
      <c r="A344" s="13"/>
      <c r="B344" s="14"/>
      <c r="C344" s="14"/>
      <c r="D344" s="15"/>
      <c r="E344" s="15"/>
      <c r="F344" s="16"/>
      <c r="G344" s="16"/>
      <c r="H344" s="14"/>
      <c r="I344" s="17" t="str">
        <f aca="false">IF(TRIM(B344&amp;"")="","",SUBSTITUTE(UPPER(TRIM(B344&amp;""))," ",""))</f>
        <v/>
      </c>
      <c r="J344" s="18" t="str">
        <f aca="false">IF(OR(A344="",I344=""),"",IFERROR(INT(A344*1)+IF(TRIM(D344&amp;"")="",0,MOD(D344*1,1)),""))</f>
        <v/>
      </c>
      <c r="K344" s="18" t="str">
        <f aca="false">IF(J344="","",IFERROR(INT(A344*1)+IF(TRIM(E344&amp;"")="",1-1/86400,MOD(E344*1,1)+IF(AND(TRIM(D344&amp;"")&lt;&gt;"",MOD(E344*1,1)&lt;MOD(D344*1,1)),1,0)),""))</f>
        <v/>
      </c>
    </row>
    <row r="345" customFormat="false" ht="15" hidden="false" customHeight="false" outlineLevel="0" collapsed="false">
      <c r="A345" s="13"/>
      <c r="B345" s="14"/>
      <c r="C345" s="14"/>
      <c r="D345" s="15"/>
      <c r="E345" s="15"/>
      <c r="F345" s="16"/>
      <c r="G345" s="16"/>
      <c r="H345" s="14"/>
      <c r="I345" s="17" t="str">
        <f aca="false">IF(TRIM(B345&amp;"")="","",SUBSTITUTE(UPPER(TRIM(B345&amp;""))," ",""))</f>
        <v/>
      </c>
      <c r="J345" s="18" t="str">
        <f aca="false">IF(OR(A345="",I345=""),"",IFERROR(INT(A345*1)+IF(TRIM(D345&amp;"")="",0,MOD(D345*1,1)),""))</f>
        <v/>
      </c>
      <c r="K345" s="18" t="str">
        <f aca="false">IF(J345="","",IFERROR(INT(A345*1)+IF(TRIM(E345&amp;"")="",1-1/86400,MOD(E345*1,1)+IF(AND(TRIM(D345&amp;"")&lt;&gt;"",MOD(E345*1,1)&lt;MOD(D345*1,1)),1,0)),""))</f>
        <v/>
      </c>
    </row>
    <row r="346" customFormat="false" ht="15" hidden="false" customHeight="false" outlineLevel="0" collapsed="false">
      <c r="A346" s="13"/>
      <c r="B346" s="14"/>
      <c r="C346" s="14"/>
      <c r="D346" s="15"/>
      <c r="E346" s="15"/>
      <c r="F346" s="16"/>
      <c r="G346" s="16"/>
      <c r="H346" s="14"/>
      <c r="I346" s="17" t="str">
        <f aca="false">IF(TRIM(B346&amp;"")="","",SUBSTITUTE(UPPER(TRIM(B346&amp;""))," ",""))</f>
        <v/>
      </c>
      <c r="J346" s="18" t="str">
        <f aca="false">IF(OR(A346="",I346=""),"",IFERROR(INT(A346*1)+IF(TRIM(D346&amp;"")="",0,MOD(D346*1,1)),""))</f>
        <v/>
      </c>
      <c r="K346" s="18" t="str">
        <f aca="false">IF(J346="","",IFERROR(INT(A346*1)+IF(TRIM(E346&amp;"")="",1-1/86400,MOD(E346*1,1)+IF(AND(TRIM(D346&amp;"")&lt;&gt;"",MOD(E346*1,1)&lt;MOD(D346*1,1)),1,0)),""))</f>
        <v/>
      </c>
    </row>
    <row r="347" customFormat="false" ht="15" hidden="false" customHeight="false" outlineLevel="0" collapsed="false">
      <c r="A347" s="13"/>
      <c r="B347" s="14"/>
      <c r="C347" s="14"/>
      <c r="D347" s="15"/>
      <c r="E347" s="15"/>
      <c r="F347" s="16"/>
      <c r="G347" s="16"/>
      <c r="H347" s="14"/>
      <c r="I347" s="17" t="str">
        <f aca="false">IF(TRIM(B347&amp;"")="","",SUBSTITUTE(UPPER(TRIM(B347&amp;""))," ",""))</f>
        <v/>
      </c>
      <c r="J347" s="18" t="str">
        <f aca="false">IF(OR(A347="",I347=""),"",IFERROR(INT(A347*1)+IF(TRIM(D347&amp;"")="",0,MOD(D347*1,1)),""))</f>
        <v/>
      </c>
      <c r="K347" s="18" t="str">
        <f aca="false">IF(J347="","",IFERROR(INT(A347*1)+IF(TRIM(E347&amp;"")="",1-1/86400,MOD(E347*1,1)+IF(AND(TRIM(D347&amp;"")&lt;&gt;"",MOD(E347*1,1)&lt;MOD(D347*1,1)),1,0)),""))</f>
        <v/>
      </c>
    </row>
    <row r="348" customFormat="false" ht="15" hidden="false" customHeight="false" outlineLevel="0" collapsed="false">
      <c r="A348" s="13"/>
      <c r="B348" s="14"/>
      <c r="C348" s="14"/>
      <c r="D348" s="15"/>
      <c r="E348" s="15"/>
      <c r="F348" s="16"/>
      <c r="G348" s="16"/>
      <c r="H348" s="14"/>
      <c r="I348" s="17" t="str">
        <f aca="false">IF(TRIM(B348&amp;"")="","",SUBSTITUTE(UPPER(TRIM(B348&amp;""))," ",""))</f>
        <v/>
      </c>
      <c r="J348" s="18" t="str">
        <f aca="false">IF(OR(A348="",I348=""),"",IFERROR(INT(A348*1)+IF(TRIM(D348&amp;"")="",0,MOD(D348*1,1)),""))</f>
        <v/>
      </c>
      <c r="K348" s="18" t="str">
        <f aca="false">IF(J348="","",IFERROR(INT(A348*1)+IF(TRIM(E348&amp;"")="",1-1/86400,MOD(E348*1,1)+IF(AND(TRIM(D348&amp;"")&lt;&gt;"",MOD(E348*1,1)&lt;MOD(D348*1,1)),1,0)),""))</f>
        <v/>
      </c>
    </row>
    <row r="349" customFormat="false" ht="15" hidden="false" customHeight="false" outlineLevel="0" collapsed="false">
      <c r="A349" s="13"/>
      <c r="B349" s="14"/>
      <c r="C349" s="14"/>
      <c r="D349" s="15"/>
      <c r="E349" s="15"/>
      <c r="F349" s="16"/>
      <c r="G349" s="16"/>
      <c r="H349" s="14"/>
      <c r="I349" s="17" t="str">
        <f aca="false">IF(TRIM(B349&amp;"")="","",SUBSTITUTE(UPPER(TRIM(B349&amp;""))," ",""))</f>
        <v/>
      </c>
      <c r="J349" s="18" t="str">
        <f aca="false">IF(OR(A349="",I349=""),"",IFERROR(INT(A349*1)+IF(TRIM(D349&amp;"")="",0,MOD(D349*1,1)),""))</f>
        <v/>
      </c>
      <c r="K349" s="18" t="str">
        <f aca="false">IF(J349="","",IFERROR(INT(A349*1)+IF(TRIM(E349&amp;"")="",1-1/86400,MOD(E349*1,1)+IF(AND(TRIM(D349&amp;"")&lt;&gt;"",MOD(E349*1,1)&lt;MOD(D349*1,1)),1,0)),""))</f>
        <v/>
      </c>
    </row>
    <row r="350" customFormat="false" ht="15" hidden="false" customHeight="false" outlineLevel="0" collapsed="false">
      <c r="A350" s="13"/>
      <c r="B350" s="14"/>
      <c r="C350" s="14"/>
      <c r="D350" s="15"/>
      <c r="E350" s="15"/>
      <c r="F350" s="16"/>
      <c r="G350" s="16"/>
      <c r="H350" s="14"/>
      <c r="I350" s="17" t="str">
        <f aca="false">IF(TRIM(B350&amp;"")="","",SUBSTITUTE(UPPER(TRIM(B350&amp;""))," ",""))</f>
        <v/>
      </c>
      <c r="J350" s="18" t="str">
        <f aca="false">IF(OR(A350="",I350=""),"",IFERROR(INT(A350*1)+IF(TRIM(D350&amp;"")="",0,MOD(D350*1,1)),""))</f>
        <v/>
      </c>
      <c r="K350" s="18" t="str">
        <f aca="false">IF(J350="","",IFERROR(INT(A350*1)+IF(TRIM(E350&amp;"")="",1-1/86400,MOD(E350*1,1)+IF(AND(TRIM(D350&amp;"")&lt;&gt;"",MOD(E350*1,1)&lt;MOD(D350*1,1)),1,0)),""))</f>
        <v/>
      </c>
    </row>
    <row r="351" customFormat="false" ht="15" hidden="false" customHeight="false" outlineLevel="0" collapsed="false">
      <c r="A351" s="13"/>
      <c r="B351" s="14"/>
      <c r="C351" s="14"/>
      <c r="D351" s="15"/>
      <c r="E351" s="15"/>
      <c r="F351" s="16"/>
      <c r="G351" s="16"/>
      <c r="H351" s="14"/>
      <c r="I351" s="17" t="str">
        <f aca="false">IF(TRIM(B351&amp;"")="","",SUBSTITUTE(UPPER(TRIM(B351&amp;""))," ",""))</f>
        <v/>
      </c>
      <c r="J351" s="18" t="str">
        <f aca="false">IF(OR(A351="",I351=""),"",IFERROR(INT(A351*1)+IF(TRIM(D351&amp;"")="",0,MOD(D351*1,1)),""))</f>
        <v/>
      </c>
      <c r="K351" s="18" t="str">
        <f aca="false">IF(J351="","",IFERROR(INT(A351*1)+IF(TRIM(E351&amp;"")="",1-1/86400,MOD(E351*1,1)+IF(AND(TRIM(D351&amp;"")&lt;&gt;"",MOD(E351*1,1)&lt;MOD(D351*1,1)),1,0)),""))</f>
        <v/>
      </c>
    </row>
    <row r="352" customFormat="false" ht="15" hidden="false" customHeight="false" outlineLevel="0" collapsed="false">
      <c r="A352" s="13"/>
      <c r="B352" s="14"/>
      <c r="C352" s="14"/>
      <c r="D352" s="15"/>
      <c r="E352" s="15"/>
      <c r="F352" s="16"/>
      <c r="G352" s="16"/>
      <c r="H352" s="14"/>
      <c r="I352" s="17" t="str">
        <f aca="false">IF(TRIM(B352&amp;"")="","",SUBSTITUTE(UPPER(TRIM(B352&amp;""))," ",""))</f>
        <v/>
      </c>
      <c r="J352" s="18" t="str">
        <f aca="false">IF(OR(A352="",I352=""),"",IFERROR(INT(A352*1)+IF(TRIM(D352&amp;"")="",0,MOD(D352*1,1)),""))</f>
        <v/>
      </c>
      <c r="K352" s="18" t="str">
        <f aca="false">IF(J352="","",IFERROR(INT(A352*1)+IF(TRIM(E352&amp;"")="",1-1/86400,MOD(E352*1,1)+IF(AND(TRIM(D352&amp;"")&lt;&gt;"",MOD(E352*1,1)&lt;MOD(D352*1,1)),1,0)),""))</f>
        <v/>
      </c>
    </row>
    <row r="353" customFormat="false" ht="15" hidden="false" customHeight="false" outlineLevel="0" collapsed="false">
      <c r="A353" s="13"/>
      <c r="B353" s="14"/>
      <c r="C353" s="14"/>
      <c r="D353" s="15"/>
      <c r="E353" s="15"/>
      <c r="F353" s="16"/>
      <c r="G353" s="16"/>
      <c r="H353" s="14"/>
      <c r="I353" s="17" t="str">
        <f aca="false">IF(TRIM(B353&amp;"")="","",SUBSTITUTE(UPPER(TRIM(B353&amp;""))," ",""))</f>
        <v/>
      </c>
      <c r="J353" s="18" t="str">
        <f aca="false">IF(OR(A353="",I353=""),"",IFERROR(INT(A353*1)+IF(TRIM(D353&amp;"")="",0,MOD(D353*1,1)),""))</f>
        <v/>
      </c>
      <c r="K353" s="18" t="str">
        <f aca="false">IF(J353="","",IFERROR(INT(A353*1)+IF(TRIM(E353&amp;"")="",1-1/86400,MOD(E353*1,1)+IF(AND(TRIM(D353&amp;"")&lt;&gt;"",MOD(E353*1,1)&lt;MOD(D353*1,1)),1,0)),""))</f>
        <v/>
      </c>
    </row>
    <row r="354" customFormat="false" ht="15" hidden="false" customHeight="false" outlineLevel="0" collapsed="false">
      <c r="A354" s="13"/>
      <c r="B354" s="14"/>
      <c r="C354" s="14"/>
      <c r="D354" s="15"/>
      <c r="E354" s="15"/>
      <c r="F354" s="16"/>
      <c r="G354" s="16"/>
      <c r="H354" s="14"/>
      <c r="I354" s="17" t="str">
        <f aca="false">IF(TRIM(B354&amp;"")="","",SUBSTITUTE(UPPER(TRIM(B354&amp;""))," ",""))</f>
        <v/>
      </c>
      <c r="J354" s="18" t="str">
        <f aca="false">IF(OR(A354="",I354=""),"",IFERROR(INT(A354*1)+IF(TRIM(D354&amp;"")="",0,MOD(D354*1,1)),""))</f>
        <v/>
      </c>
      <c r="K354" s="18" t="str">
        <f aca="false">IF(J354="","",IFERROR(INT(A354*1)+IF(TRIM(E354&amp;"")="",1-1/86400,MOD(E354*1,1)+IF(AND(TRIM(D354&amp;"")&lt;&gt;"",MOD(E354*1,1)&lt;MOD(D354*1,1)),1,0)),""))</f>
        <v/>
      </c>
    </row>
    <row r="355" customFormat="false" ht="15" hidden="false" customHeight="false" outlineLevel="0" collapsed="false">
      <c r="A355" s="13"/>
      <c r="B355" s="14"/>
      <c r="C355" s="14"/>
      <c r="D355" s="15"/>
      <c r="E355" s="15"/>
      <c r="F355" s="16"/>
      <c r="G355" s="16"/>
      <c r="H355" s="14"/>
      <c r="I355" s="17" t="str">
        <f aca="false">IF(TRIM(B355&amp;"")="","",SUBSTITUTE(UPPER(TRIM(B355&amp;""))," ",""))</f>
        <v/>
      </c>
      <c r="J355" s="18" t="str">
        <f aca="false">IF(OR(A355="",I355=""),"",IFERROR(INT(A355*1)+IF(TRIM(D355&amp;"")="",0,MOD(D355*1,1)),""))</f>
        <v/>
      </c>
      <c r="K355" s="18" t="str">
        <f aca="false">IF(J355="","",IFERROR(INT(A355*1)+IF(TRIM(E355&amp;"")="",1-1/86400,MOD(E355*1,1)+IF(AND(TRIM(D355&amp;"")&lt;&gt;"",MOD(E355*1,1)&lt;MOD(D355*1,1)),1,0)),""))</f>
        <v/>
      </c>
    </row>
    <row r="356" customFormat="false" ht="15" hidden="false" customHeight="false" outlineLevel="0" collapsed="false">
      <c r="A356" s="13"/>
      <c r="B356" s="14"/>
      <c r="C356" s="14"/>
      <c r="D356" s="15"/>
      <c r="E356" s="15"/>
      <c r="F356" s="16"/>
      <c r="G356" s="16"/>
      <c r="H356" s="14"/>
      <c r="I356" s="17" t="str">
        <f aca="false">IF(TRIM(B356&amp;"")="","",SUBSTITUTE(UPPER(TRIM(B356&amp;""))," ",""))</f>
        <v/>
      </c>
      <c r="J356" s="18" t="str">
        <f aca="false">IF(OR(A356="",I356=""),"",IFERROR(INT(A356*1)+IF(TRIM(D356&amp;"")="",0,MOD(D356*1,1)),""))</f>
        <v/>
      </c>
      <c r="K356" s="18" t="str">
        <f aca="false">IF(J356="","",IFERROR(INT(A356*1)+IF(TRIM(E356&amp;"")="",1-1/86400,MOD(E356*1,1)+IF(AND(TRIM(D356&amp;"")&lt;&gt;"",MOD(E356*1,1)&lt;MOD(D356*1,1)),1,0)),""))</f>
        <v/>
      </c>
    </row>
    <row r="357" customFormat="false" ht="15" hidden="false" customHeight="false" outlineLevel="0" collapsed="false">
      <c r="A357" s="13"/>
      <c r="B357" s="14"/>
      <c r="C357" s="14"/>
      <c r="D357" s="15"/>
      <c r="E357" s="15"/>
      <c r="F357" s="16"/>
      <c r="G357" s="16"/>
      <c r="H357" s="14"/>
      <c r="I357" s="17" t="str">
        <f aca="false">IF(TRIM(B357&amp;"")="","",SUBSTITUTE(UPPER(TRIM(B357&amp;""))," ",""))</f>
        <v/>
      </c>
      <c r="J357" s="18" t="str">
        <f aca="false">IF(OR(A357="",I357=""),"",IFERROR(INT(A357*1)+IF(TRIM(D357&amp;"")="",0,MOD(D357*1,1)),""))</f>
        <v/>
      </c>
      <c r="K357" s="18" t="str">
        <f aca="false">IF(J357="","",IFERROR(INT(A357*1)+IF(TRIM(E357&amp;"")="",1-1/86400,MOD(E357*1,1)+IF(AND(TRIM(D357&amp;"")&lt;&gt;"",MOD(E357*1,1)&lt;MOD(D357*1,1)),1,0)),""))</f>
        <v/>
      </c>
    </row>
    <row r="358" customFormat="false" ht="15" hidden="false" customHeight="false" outlineLevel="0" collapsed="false">
      <c r="A358" s="13"/>
      <c r="B358" s="14"/>
      <c r="C358" s="14"/>
      <c r="D358" s="15"/>
      <c r="E358" s="15"/>
      <c r="F358" s="16"/>
      <c r="G358" s="16"/>
      <c r="H358" s="14"/>
      <c r="I358" s="17" t="str">
        <f aca="false">IF(TRIM(B358&amp;"")="","",SUBSTITUTE(UPPER(TRIM(B358&amp;""))," ",""))</f>
        <v/>
      </c>
      <c r="J358" s="18" t="str">
        <f aca="false">IF(OR(A358="",I358=""),"",IFERROR(INT(A358*1)+IF(TRIM(D358&amp;"")="",0,MOD(D358*1,1)),""))</f>
        <v/>
      </c>
      <c r="K358" s="18" t="str">
        <f aca="false">IF(J358="","",IFERROR(INT(A358*1)+IF(TRIM(E358&amp;"")="",1-1/86400,MOD(E358*1,1)+IF(AND(TRIM(D358&amp;"")&lt;&gt;"",MOD(E358*1,1)&lt;MOD(D358*1,1)),1,0)),""))</f>
        <v/>
      </c>
    </row>
    <row r="359" customFormat="false" ht="15" hidden="false" customHeight="false" outlineLevel="0" collapsed="false">
      <c r="A359" s="13"/>
      <c r="B359" s="14"/>
      <c r="C359" s="14"/>
      <c r="D359" s="15"/>
      <c r="E359" s="15"/>
      <c r="F359" s="16"/>
      <c r="G359" s="16"/>
      <c r="H359" s="14"/>
      <c r="I359" s="17" t="str">
        <f aca="false">IF(TRIM(B359&amp;"")="","",SUBSTITUTE(UPPER(TRIM(B359&amp;""))," ",""))</f>
        <v/>
      </c>
      <c r="J359" s="18" t="str">
        <f aca="false">IF(OR(A359="",I359=""),"",IFERROR(INT(A359*1)+IF(TRIM(D359&amp;"")="",0,MOD(D359*1,1)),""))</f>
        <v/>
      </c>
      <c r="K359" s="18" t="str">
        <f aca="false">IF(J359="","",IFERROR(INT(A359*1)+IF(TRIM(E359&amp;"")="",1-1/86400,MOD(E359*1,1)+IF(AND(TRIM(D359&amp;"")&lt;&gt;"",MOD(E359*1,1)&lt;MOD(D359*1,1)),1,0)),""))</f>
        <v/>
      </c>
    </row>
    <row r="360" customFormat="false" ht="15" hidden="false" customHeight="false" outlineLevel="0" collapsed="false">
      <c r="A360" s="13"/>
      <c r="B360" s="14"/>
      <c r="C360" s="14"/>
      <c r="D360" s="15"/>
      <c r="E360" s="15"/>
      <c r="F360" s="16"/>
      <c r="G360" s="16"/>
      <c r="H360" s="14"/>
      <c r="I360" s="17" t="str">
        <f aca="false">IF(TRIM(B360&amp;"")="","",SUBSTITUTE(UPPER(TRIM(B360&amp;""))," ",""))</f>
        <v/>
      </c>
      <c r="J360" s="18" t="str">
        <f aca="false">IF(OR(A360="",I360=""),"",IFERROR(INT(A360*1)+IF(TRIM(D360&amp;"")="",0,MOD(D360*1,1)),""))</f>
        <v/>
      </c>
      <c r="K360" s="18" t="str">
        <f aca="false">IF(J360="","",IFERROR(INT(A360*1)+IF(TRIM(E360&amp;"")="",1-1/86400,MOD(E360*1,1)+IF(AND(TRIM(D360&amp;"")&lt;&gt;"",MOD(E360*1,1)&lt;MOD(D360*1,1)),1,0)),""))</f>
        <v/>
      </c>
    </row>
    <row r="361" customFormat="false" ht="15" hidden="false" customHeight="false" outlineLevel="0" collapsed="false">
      <c r="A361" s="13"/>
      <c r="B361" s="14"/>
      <c r="C361" s="14"/>
      <c r="D361" s="15"/>
      <c r="E361" s="15"/>
      <c r="F361" s="16"/>
      <c r="G361" s="16"/>
      <c r="H361" s="14"/>
      <c r="I361" s="17" t="str">
        <f aca="false">IF(TRIM(B361&amp;"")="","",SUBSTITUTE(UPPER(TRIM(B361&amp;""))," ",""))</f>
        <v/>
      </c>
      <c r="J361" s="18" t="str">
        <f aca="false">IF(OR(A361="",I361=""),"",IFERROR(INT(A361*1)+IF(TRIM(D361&amp;"")="",0,MOD(D361*1,1)),""))</f>
        <v/>
      </c>
      <c r="K361" s="18" t="str">
        <f aca="false">IF(J361="","",IFERROR(INT(A361*1)+IF(TRIM(E361&amp;"")="",1-1/86400,MOD(E361*1,1)+IF(AND(TRIM(D361&amp;"")&lt;&gt;"",MOD(E361*1,1)&lt;MOD(D361*1,1)),1,0)),""))</f>
        <v/>
      </c>
    </row>
    <row r="362" customFormat="false" ht="15" hidden="false" customHeight="false" outlineLevel="0" collapsed="false">
      <c r="A362" s="13"/>
      <c r="B362" s="14"/>
      <c r="C362" s="14"/>
      <c r="D362" s="15"/>
      <c r="E362" s="15"/>
      <c r="F362" s="16"/>
      <c r="G362" s="16"/>
      <c r="H362" s="14"/>
      <c r="I362" s="17" t="str">
        <f aca="false">IF(TRIM(B362&amp;"")="","",SUBSTITUTE(UPPER(TRIM(B362&amp;""))," ",""))</f>
        <v/>
      </c>
      <c r="J362" s="18" t="str">
        <f aca="false">IF(OR(A362="",I362=""),"",IFERROR(INT(A362*1)+IF(TRIM(D362&amp;"")="",0,MOD(D362*1,1)),""))</f>
        <v/>
      </c>
      <c r="K362" s="18" t="str">
        <f aca="false">IF(J362="","",IFERROR(INT(A362*1)+IF(TRIM(E362&amp;"")="",1-1/86400,MOD(E362*1,1)+IF(AND(TRIM(D362&amp;"")&lt;&gt;"",MOD(E362*1,1)&lt;MOD(D362*1,1)),1,0)),""))</f>
        <v/>
      </c>
    </row>
    <row r="363" customFormat="false" ht="15" hidden="false" customHeight="false" outlineLevel="0" collapsed="false">
      <c r="A363" s="13"/>
      <c r="B363" s="14"/>
      <c r="C363" s="14"/>
      <c r="D363" s="15"/>
      <c r="E363" s="15"/>
      <c r="F363" s="16"/>
      <c r="G363" s="16"/>
      <c r="H363" s="14"/>
      <c r="I363" s="17" t="str">
        <f aca="false">IF(TRIM(B363&amp;"")="","",SUBSTITUTE(UPPER(TRIM(B363&amp;""))," ",""))</f>
        <v/>
      </c>
      <c r="J363" s="18" t="str">
        <f aca="false">IF(OR(A363="",I363=""),"",IFERROR(INT(A363*1)+IF(TRIM(D363&amp;"")="",0,MOD(D363*1,1)),""))</f>
        <v/>
      </c>
      <c r="K363" s="18" t="str">
        <f aca="false">IF(J363="","",IFERROR(INT(A363*1)+IF(TRIM(E363&amp;"")="",1-1/86400,MOD(E363*1,1)+IF(AND(TRIM(D363&amp;"")&lt;&gt;"",MOD(E363*1,1)&lt;MOD(D363*1,1)),1,0)),""))</f>
        <v/>
      </c>
    </row>
    <row r="364" customFormat="false" ht="15" hidden="false" customHeight="false" outlineLevel="0" collapsed="false">
      <c r="A364" s="13"/>
      <c r="B364" s="14"/>
      <c r="C364" s="14"/>
      <c r="D364" s="15"/>
      <c r="E364" s="15"/>
      <c r="F364" s="16"/>
      <c r="G364" s="16"/>
      <c r="H364" s="14"/>
      <c r="I364" s="17" t="str">
        <f aca="false">IF(TRIM(B364&amp;"")="","",SUBSTITUTE(UPPER(TRIM(B364&amp;""))," ",""))</f>
        <v/>
      </c>
      <c r="J364" s="18" t="str">
        <f aca="false">IF(OR(A364="",I364=""),"",IFERROR(INT(A364*1)+IF(TRIM(D364&amp;"")="",0,MOD(D364*1,1)),""))</f>
        <v/>
      </c>
      <c r="K364" s="18" t="str">
        <f aca="false">IF(J364="","",IFERROR(INT(A364*1)+IF(TRIM(E364&amp;"")="",1-1/86400,MOD(E364*1,1)+IF(AND(TRIM(D364&amp;"")&lt;&gt;"",MOD(E364*1,1)&lt;MOD(D364*1,1)),1,0)),""))</f>
        <v/>
      </c>
    </row>
    <row r="365" customFormat="false" ht="15" hidden="false" customHeight="false" outlineLevel="0" collapsed="false">
      <c r="A365" s="13"/>
      <c r="B365" s="14"/>
      <c r="C365" s="14"/>
      <c r="D365" s="15"/>
      <c r="E365" s="15"/>
      <c r="F365" s="16"/>
      <c r="G365" s="16"/>
      <c r="H365" s="14"/>
      <c r="I365" s="17" t="str">
        <f aca="false">IF(TRIM(B365&amp;"")="","",SUBSTITUTE(UPPER(TRIM(B365&amp;""))," ",""))</f>
        <v/>
      </c>
      <c r="J365" s="18" t="str">
        <f aca="false">IF(OR(A365="",I365=""),"",IFERROR(INT(A365*1)+IF(TRIM(D365&amp;"")="",0,MOD(D365*1,1)),""))</f>
        <v/>
      </c>
      <c r="K365" s="18" t="str">
        <f aca="false">IF(J365="","",IFERROR(INT(A365*1)+IF(TRIM(E365&amp;"")="",1-1/86400,MOD(E365*1,1)+IF(AND(TRIM(D365&amp;"")&lt;&gt;"",MOD(E365*1,1)&lt;MOD(D365*1,1)),1,0)),""))</f>
        <v/>
      </c>
    </row>
    <row r="366" customFormat="false" ht="15" hidden="false" customHeight="false" outlineLevel="0" collapsed="false">
      <c r="A366" s="13"/>
      <c r="B366" s="14"/>
      <c r="C366" s="14"/>
      <c r="D366" s="15"/>
      <c r="E366" s="15"/>
      <c r="F366" s="16"/>
      <c r="G366" s="16"/>
      <c r="H366" s="14"/>
      <c r="I366" s="17" t="str">
        <f aca="false">IF(TRIM(B366&amp;"")="","",SUBSTITUTE(UPPER(TRIM(B366&amp;""))," ",""))</f>
        <v/>
      </c>
      <c r="J366" s="18" t="str">
        <f aca="false">IF(OR(A366="",I366=""),"",IFERROR(INT(A366*1)+IF(TRIM(D366&amp;"")="",0,MOD(D366*1,1)),""))</f>
        <v/>
      </c>
      <c r="K366" s="18" t="str">
        <f aca="false">IF(J366="","",IFERROR(INT(A366*1)+IF(TRIM(E366&amp;"")="",1-1/86400,MOD(E366*1,1)+IF(AND(TRIM(D366&amp;"")&lt;&gt;"",MOD(E366*1,1)&lt;MOD(D366*1,1)),1,0)),""))</f>
        <v/>
      </c>
    </row>
    <row r="367" customFormat="false" ht="15" hidden="false" customHeight="false" outlineLevel="0" collapsed="false">
      <c r="A367" s="13"/>
      <c r="B367" s="14"/>
      <c r="C367" s="14"/>
      <c r="D367" s="15"/>
      <c r="E367" s="15"/>
      <c r="F367" s="16"/>
      <c r="G367" s="16"/>
      <c r="H367" s="14"/>
      <c r="I367" s="17" t="str">
        <f aca="false">IF(TRIM(B367&amp;"")="","",SUBSTITUTE(UPPER(TRIM(B367&amp;""))," ",""))</f>
        <v/>
      </c>
      <c r="J367" s="18" t="str">
        <f aca="false">IF(OR(A367="",I367=""),"",IFERROR(INT(A367*1)+IF(TRIM(D367&amp;"")="",0,MOD(D367*1,1)),""))</f>
        <v/>
      </c>
      <c r="K367" s="18" t="str">
        <f aca="false">IF(J367="","",IFERROR(INT(A367*1)+IF(TRIM(E367&amp;"")="",1-1/86400,MOD(E367*1,1)+IF(AND(TRIM(D367&amp;"")&lt;&gt;"",MOD(E367*1,1)&lt;MOD(D367*1,1)),1,0)),""))</f>
        <v/>
      </c>
    </row>
    <row r="368" customFormat="false" ht="15" hidden="false" customHeight="false" outlineLevel="0" collapsed="false">
      <c r="A368" s="13"/>
      <c r="B368" s="14"/>
      <c r="C368" s="14"/>
      <c r="D368" s="15"/>
      <c r="E368" s="15"/>
      <c r="F368" s="16"/>
      <c r="G368" s="16"/>
      <c r="H368" s="14"/>
      <c r="I368" s="17" t="str">
        <f aca="false">IF(TRIM(B368&amp;"")="","",SUBSTITUTE(UPPER(TRIM(B368&amp;""))," ",""))</f>
        <v/>
      </c>
      <c r="J368" s="18" t="str">
        <f aca="false">IF(OR(A368="",I368=""),"",IFERROR(INT(A368*1)+IF(TRIM(D368&amp;"")="",0,MOD(D368*1,1)),""))</f>
        <v/>
      </c>
      <c r="K368" s="18" t="str">
        <f aca="false">IF(J368="","",IFERROR(INT(A368*1)+IF(TRIM(E368&amp;"")="",1-1/86400,MOD(E368*1,1)+IF(AND(TRIM(D368&amp;"")&lt;&gt;"",MOD(E368*1,1)&lt;MOD(D368*1,1)),1,0)),""))</f>
        <v/>
      </c>
    </row>
    <row r="369" customFormat="false" ht="15" hidden="false" customHeight="false" outlineLevel="0" collapsed="false">
      <c r="A369" s="13"/>
      <c r="B369" s="14"/>
      <c r="C369" s="14"/>
      <c r="D369" s="15"/>
      <c r="E369" s="15"/>
      <c r="F369" s="16"/>
      <c r="G369" s="16"/>
      <c r="H369" s="14"/>
      <c r="I369" s="17" t="str">
        <f aca="false">IF(TRIM(B369&amp;"")="","",SUBSTITUTE(UPPER(TRIM(B369&amp;""))," ",""))</f>
        <v/>
      </c>
      <c r="J369" s="18" t="str">
        <f aca="false">IF(OR(A369="",I369=""),"",IFERROR(INT(A369*1)+IF(TRIM(D369&amp;"")="",0,MOD(D369*1,1)),""))</f>
        <v/>
      </c>
      <c r="K369" s="18" t="str">
        <f aca="false">IF(J369="","",IFERROR(INT(A369*1)+IF(TRIM(E369&amp;"")="",1-1/86400,MOD(E369*1,1)+IF(AND(TRIM(D369&amp;"")&lt;&gt;"",MOD(E369*1,1)&lt;MOD(D369*1,1)),1,0)),""))</f>
        <v/>
      </c>
    </row>
    <row r="370" customFormat="false" ht="15" hidden="false" customHeight="false" outlineLevel="0" collapsed="false">
      <c r="A370" s="13"/>
      <c r="B370" s="14"/>
      <c r="C370" s="14"/>
      <c r="D370" s="15"/>
      <c r="E370" s="15"/>
      <c r="F370" s="16"/>
      <c r="G370" s="16"/>
      <c r="H370" s="14"/>
      <c r="I370" s="17" t="str">
        <f aca="false">IF(TRIM(B370&amp;"")="","",SUBSTITUTE(UPPER(TRIM(B370&amp;""))," ",""))</f>
        <v/>
      </c>
      <c r="J370" s="18" t="str">
        <f aca="false">IF(OR(A370="",I370=""),"",IFERROR(INT(A370*1)+IF(TRIM(D370&amp;"")="",0,MOD(D370*1,1)),""))</f>
        <v/>
      </c>
      <c r="K370" s="18" t="str">
        <f aca="false">IF(J370="","",IFERROR(INT(A370*1)+IF(TRIM(E370&amp;"")="",1-1/86400,MOD(E370*1,1)+IF(AND(TRIM(D370&amp;"")&lt;&gt;"",MOD(E370*1,1)&lt;MOD(D370*1,1)),1,0)),""))</f>
        <v/>
      </c>
    </row>
    <row r="371" customFormat="false" ht="15" hidden="false" customHeight="false" outlineLevel="0" collapsed="false">
      <c r="A371" s="13"/>
      <c r="B371" s="14"/>
      <c r="C371" s="14"/>
      <c r="D371" s="15"/>
      <c r="E371" s="15"/>
      <c r="F371" s="16"/>
      <c r="G371" s="16"/>
      <c r="H371" s="14"/>
      <c r="I371" s="17" t="str">
        <f aca="false">IF(TRIM(B371&amp;"")="","",SUBSTITUTE(UPPER(TRIM(B371&amp;""))," ",""))</f>
        <v/>
      </c>
      <c r="J371" s="18" t="str">
        <f aca="false">IF(OR(A371="",I371=""),"",IFERROR(INT(A371*1)+IF(TRIM(D371&amp;"")="",0,MOD(D371*1,1)),""))</f>
        <v/>
      </c>
      <c r="K371" s="18" t="str">
        <f aca="false">IF(J371="","",IFERROR(INT(A371*1)+IF(TRIM(E371&amp;"")="",1-1/86400,MOD(E371*1,1)+IF(AND(TRIM(D371&amp;"")&lt;&gt;"",MOD(E371*1,1)&lt;MOD(D371*1,1)),1,0)),""))</f>
        <v/>
      </c>
    </row>
    <row r="372" customFormat="false" ht="15" hidden="false" customHeight="false" outlineLevel="0" collapsed="false">
      <c r="A372" s="13"/>
      <c r="B372" s="14"/>
      <c r="C372" s="14"/>
      <c r="D372" s="15"/>
      <c r="E372" s="15"/>
      <c r="F372" s="16"/>
      <c r="G372" s="16"/>
      <c r="H372" s="14"/>
      <c r="I372" s="17" t="str">
        <f aca="false">IF(TRIM(B372&amp;"")="","",SUBSTITUTE(UPPER(TRIM(B372&amp;""))," ",""))</f>
        <v/>
      </c>
      <c r="J372" s="18" t="str">
        <f aca="false">IF(OR(A372="",I372=""),"",IFERROR(INT(A372*1)+IF(TRIM(D372&amp;"")="",0,MOD(D372*1,1)),""))</f>
        <v/>
      </c>
      <c r="K372" s="18" t="str">
        <f aca="false">IF(J372="","",IFERROR(INT(A372*1)+IF(TRIM(E372&amp;"")="",1-1/86400,MOD(E372*1,1)+IF(AND(TRIM(D372&amp;"")&lt;&gt;"",MOD(E372*1,1)&lt;MOD(D372*1,1)),1,0)),""))</f>
        <v/>
      </c>
    </row>
    <row r="373" customFormat="false" ht="15" hidden="false" customHeight="false" outlineLevel="0" collapsed="false">
      <c r="A373" s="13"/>
      <c r="B373" s="14"/>
      <c r="C373" s="14"/>
      <c r="D373" s="15"/>
      <c r="E373" s="15"/>
      <c r="F373" s="16"/>
      <c r="G373" s="16"/>
      <c r="H373" s="14"/>
      <c r="I373" s="17" t="str">
        <f aca="false">IF(TRIM(B373&amp;"")="","",SUBSTITUTE(UPPER(TRIM(B373&amp;""))," ",""))</f>
        <v/>
      </c>
      <c r="J373" s="18" t="str">
        <f aca="false">IF(OR(A373="",I373=""),"",IFERROR(INT(A373*1)+IF(TRIM(D373&amp;"")="",0,MOD(D373*1,1)),""))</f>
        <v/>
      </c>
      <c r="K373" s="18" t="str">
        <f aca="false">IF(J373="","",IFERROR(INT(A373*1)+IF(TRIM(E373&amp;"")="",1-1/86400,MOD(E373*1,1)+IF(AND(TRIM(D373&amp;"")&lt;&gt;"",MOD(E373*1,1)&lt;MOD(D373*1,1)),1,0)),""))</f>
        <v/>
      </c>
    </row>
    <row r="374" customFormat="false" ht="15" hidden="false" customHeight="false" outlineLevel="0" collapsed="false">
      <c r="A374" s="13"/>
      <c r="B374" s="14"/>
      <c r="C374" s="14"/>
      <c r="D374" s="15"/>
      <c r="E374" s="15"/>
      <c r="F374" s="16"/>
      <c r="G374" s="16"/>
      <c r="H374" s="14"/>
      <c r="I374" s="17" t="str">
        <f aca="false">IF(TRIM(B374&amp;"")="","",SUBSTITUTE(UPPER(TRIM(B374&amp;""))," ",""))</f>
        <v/>
      </c>
      <c r="J374" s="18" t="str">
        <f aca="false">IF(OR(A374="",I374=""),"",IFERROR(INT(A374*1)+IF(TRIM(D374&amp;"")="",0,MOD(D374*1,1)),""))</f>
        <v/>
      </c>
      <c r="K374" s="18" t="str">
        <f aca="false">IF(J374="","",IFERROR(INT(A374*1)+IF(TRIM(E374&amp;"")="",1-1/86400,MOD(E374*1,1)+IF(AND(TRIM(D374&amp;"")&lt;&gt;"",MOD(E374*1,1)&lt;MOD(D374*1,1)),1,0)),""))</f>
        <v/>
      </c>
    </row>
    <row r="375" customFormat="false" ht="15" hidden="false" customHeight="false" outlineLevel="0" collapsed="false">
      <c r="A375" s="13"/>
      <c r="B375" s="14"/>
      <c r="C375" s="14"/>
      <c r="D375" s="15"/>
      <c r="E375" s="15"/>
      <c r="F375" s="16"/>
      <c r="G375" s="16"/>
      <c r="H375" s="14"/>
      <c r="I375" s="17" t="str">
        <f aca="false">IF(TRIM(B375&amp;"")="","",SUBSTITUTE(UPPER(TRIM(B375&amp;""))," ",""))</f>
        <v/>
      </c>
      <c r="J375" s="18" t="str">
        <f aca="false">IF(OR(A375="",I375=""),"",IFERROR(INT(A375*1)+IF(TRIM(D375&amp;"")="",0,MOD(D375*1,1)),""))</f>
        <v/>
      </c>
      <c r="K375" s="18" t="str">
        <f aca="false">IF(J375="","",IFERROR(INT(A375*1)+IF(TRIM(E375&amp;"")="",1-1/86400,MOD(E375*1,1)+IF(AND(TRIM(D375&amp;"")&lt;&gt;"",MOD(E375*1,1)&lt;MOD(D375*1,1)),1,0)),""))</f>
        <v/>
      </c>
    </row>
    <row r="376" customFormat="false" ht="15" hidden="false" customHeight="false" outlineLevel="0" collapsed="false">
      <c r="A376" s="13"/>
      <c r="B376" s="14"/>
      <c r="C376" s="14"/>
      <c r="D376" s="15"/>
      <c r="E376" s="15"/>
      <c r="F376" s="16"/>
      <c r="G376" s="16"/>
      <c r="H376" s="14"/>
      <c r="I376" s="17" t="str">
        <f aca="false">IF(TRIM(B376&amp;"")="","",SUBSTITUTE(UPPER(TRIM(B376&amp;""))," ",""))</f>
        <v/>
      </c>
      <c r="J376" s="18" t="str">
        <f aca="false">IF(OR(A376="",I376=""),"",IFERROR(INT(A376*1)+IF(TRIM(D376&amp;"")="",0,MOD(D376*1,1)),""))</f>
        <v/>
      </c>
      <c r="K376" s="18" t="str">
        <f aca="false">IF(J376="","",IFERROR(INT(A376*1)+IF(TRIM(E376&amp;"")="",1-1/86400,MOD(E376*1,1)+IF(AND(TRIM(D376&amp;"")&lt;&gt;"",MOD(E376*1,1)&lt;MOD(D376*1,1)),1,0)),""))</f>
        <v/>
      </c>
    </row>
    <row r="377" customFormat="false" ht="15" hidden="false" customHeight="false" outlineLevel="0" collapsed="false">
      <c r="A377" s="13"/>
      <c r="B377" s="14"/>
      <c r="C377" s="14"/>
      <c r="D377" s="15"/>
      <c r="E377" s="15"/>
      <c r="F377" s="16"/>
      <c r="G377" s="16"/>
      <c r="H377" s="14"/>
      <c r="I377" s="17" t="str">
        <f aca="false">IF(TRIM(B377&amp;"")="","",SUBSTITUTE(UPPER(TRIM(B377&amp;""))," ",""))</f>
        <v/>
      </c>
      <c r="J377" s="18" t="str">
        <f aca="false">IF(OR(A377="",I377=""),"",IFERROR(INT(A377*1)+IF(TRIM(D377&amp;"")="",0,MOD(D377*1,1)),""))</f>
        <v/>
      </c>
      <c r="K377" s="18" t="str">
        <f aca="false">IF(J377="","",IFERROR(INT(A377*1)+IF(TRIM(E377&amp;"")="",1-1/86400,MOD(E377*1,1)+IF(AND(TRIM(D377&amp;"")&lt;&gt;"",MOD(E377*1,1)&lt;MOD(D377*1,1)),1,0)),""))</f>
        <v/>
      </c>
    </row>
    <row r="378" customFormat="false" ht="15" hidden="false" customHeight="false" outlineLevel="0" collapsed="false">
      <c r="A378" s="13"/>
      <c r="B378" s="14"/>
      <c r="C378" s="14"/>
      <c r="D378" s="15"/>
      <c r="E378" s="15"/>
      <c r="F378" s="16"/>
      <c r="G378" s="16"/>
      <c r="H378" s="14"/>
      <c r="I378" s="17" t="str">
        <f aca="false">IF(TRIM(B378&amp;"")="","",SUBSTITUTE(UPPER(TRIM(B378&amp;""))," ",""))</f>
        <v/>
      </c>
      <c r="J378" s="18" t="str">
        <f aca="false">IF(OR(A378="",I378=""),"",IFERROR(INT(A378*1)+IF(TRIM(D378&amp;"")="",0,MOD(D378*1,1)),""))</f>
        <v/>
      </c>
      <c r="K378" s="18" t="str">
        <f aca="false">IF(J378="","",IFERROR(INT(A378*1)+IF(TRIM(E378&amp;"")="",1-1/86400,MOD(E378*1,1)+IF(AND(TRIM(D378&amp;"")&lt;&gt;"",MOD(E378*1,1)&lt;MOD(D378*1,1)),1,0)),""))</f>
        <v/>
      </c>
    </row>
    <row r="379" customFormat="false" ht="15" hidden="false" customHeight="false" outlineLevel="0" collapsed="false">
      <c r="A379" s="13"/>
      <c r="B379" s="14"/>
      <c r="C379" s="14"/>
      <c r="D379" s="15"/>
      <c r="E379" s="15"/>
      <c r="F379" s="16"/>
      <c r="G379" s="16"/>
      <c r="H379" s="14"/>
      <c r="I379" s="17" t="str">
        <f aca="false">IF(TRIM(B379&amp;"")="","",SUBSTITUTE(UPPER(TRIM(B379&amp;""))," ",""))</f>
        <v/>
      </c>
      <c r="J379" s="18" t="str">
        <f aca="false">IF(OR(A379="",I379=""),"",IFERROR(INT(A379*1)+IF(TRIM(D379&amp;"")="",0,MOD(D379*1,1)),""))</f>
        <v/>
      </c>
      <c r="K379" s="18" t="str">
        <f aca="false">IF(J379="","",IFERROR(INT(A379*1)+IF(TRIM(E379&amp;"")="",1-1/86400,MOD(E379*1,1)+IF(AND(TRIM(D379&amp;"")&lt;&gt;"",MOD(E379*1,1)&lt;MOD(D379*1,1)),1,0)),""))</f>
        <v/>
      </c>
    </row>
    <row r="380" customFormat="false" ht="15" hidden="false" customHeight="false" outlineLevel="0" collapsed="false">
      <c r="A380" s="13"/>
      <c r="B380" s="14"/>
      <c r="C380" s="14"/>
      <c r="D380" s="15"/>
      <c r="E380" s="15"/>
      <c r="F380" s="16"/>
      <c r="G380" s="16"/>
      <c r="H380" s="14"/>
      <c r="I380" s="17" t="str">
        <f aca="false">IF(TRIM(B380&amp;"")="","",SUBSTITUTE(UPPER(TRIM(B380&amp;""))," ",""))</f>
        <v/>
      </c>
      <c r="J380" s="18" t="str">
        <f aca="false">IF(OR(A380="",I380=""),"",IFERROR(INT(A380*1)+IF(TRIM(D380&amp;"")="",0,MOD(D380*1,1)),""))</f>
        <v/>
      </c>
      <c r="K380" s="18" t="str">
        <f aca="false">IF(J380="","",IFERROR(INT(A380*1)+IF(TRIM(E380&amp;"")="",1-1/86400,MOD(E380*1,1)+IF(AND(TRIM(D380&amp;"")&lt;&gt;"",MOD(E380*1,1)&lt;MOD(D380*1,1)),1,0)),""))</f>
        <v/>
      </c>
    </row>
    <row r="381" customFormat="false" ht="15" hidden="false" customHeight="false" outlineLevel="0" collapsed="false">
      <c r="A381" s="13"/>
      <c r="B381" s="14"/>
      <c r="C381" s="14"/>
      <c r="D381" s="15"/>
      <c r="E381" s="15"/>
      <c r="F381" s="16"/>
      <c r="G381" s="16"/>
      <c r="H381" s="14"/>
      <c r="I381" s="17" t="str">
        <f aca="false">IF(TRIM(B381&amp;"")="","",SUBSTITUTE(UPPER(TRIM(B381&amp;""))," ",""))</f>
        <v/>
      </c>
      <c r="J381" s="18" t="str">
        <f aca="false">IF(OR(A381="",I381=""),"",IFERROR(INT(A381*1)+IF(TRIM(D381&amp;"")="",0,MOD(D381*1,1)),""))</f>
        <v/>
      </c>
      <c r="K381" s="18" t="str">
        <f aca="false">IF(J381="","",IFERROR(INT(A381*1)+IF(TRIM(E381&amp;"")="",1-1/86400,MOD(E381*1,1)+IF(AND(TRIM(D381&amp;"")&lt;&gt;"",MOD(E381*1,1)&lt;MOD(D381*1,1)),1,0)),""))</f>
        <v/>
      </c>
    </row>
    <row r="382" customFormat="false" ht="15" hidden="false" customHeight="false" outlineLevel="0" collapsed="false">
      <c r="A382" s="13"/>
      <c r="B382" s="14"/>
      <c r="C382" s="14"/>
      <c r="D382" s="15"/>
      <c r="E382" s="15"/>
      <c r="F382" s="16"/>
      <c r="G382" s="16"/>
      <c r="H382" s="14"/>
      <c r="I382" s="17" t="str">
        <f aca="false">IF(TRIM(B382&amp;"")="","",SUBSTITUTE(UPPER(TRIM(B382&amp;""))," ",""))</f>
        <v/>
      </c>
      <c r="J382" s="18" t="str">
        <f aca="false">IF(OR(A382="",I382=""),"",IFERROR(INT(A382*1)+IF(TRIM(D382&amp;"")="",0,MOD(D382*1,1)),""))</f>
        <v/>
      </c>
      <c r="K382" s="18" t="str">
        <f aca="false">IF(J382="","",IFERROR(INT(A382*1)+IF(TRIM(E382&amp;"")="",1-1/86400,MOD(E382*1,1)+IF(AND(TRIM(D382&amp;"")&lt;&gt;"",MOD(E382*1,1)&lt;MOD(D382*1,1)),1,0)),""))</f>
        <v/>
      </c>
    </row>
    <row r="383" customFormat="false" ht="15" hidden="false" customHeight="false" outlineLevel="0" collapsed="false">
      <c r="A383" s="13"/>
      <c r="B383" s="14"/>
      <c r="C383" s="14"/>
      <c r="D383" s="15"/>
      <c r="E383" s="15"/>
      <c r="F383" s="16"/>
      <c r="G383" s="16"/>
      <c r="H383" s="14"/>
      <c r="I383" s="17" t="str">
        <f aca="false">IF(TRIM(B383&amp;"")="","",SUBSTITUTE(UPPER(TRIM(B383&amp;""))," ",""))</f>
        <v/>
      </c>
      <c r="J383" s="18" t="str">
        <f aca="false">IF(OR(A383="",I383=""),"",IFERROR(INT(A383*1)+IF(TRIM(D383&amp;"")="",0,MOD(D383*1,1)),""))</f>
        <v/>
      </c>
      <c r="K383" s="18" t="str">
        <f aca="false">IF(J383="","",IFERROR(INT(A383*1)+IF(TRIM(E383&amp;"")="",1-1/86400,MOD(E383*1,1)+IF(AND(TRIM(D383&amp;"")&lt;&gt;"",MOD(E383*1,1)&lt;MOD(D383*1,1)),1,0)),""))</f>
        <v/>
      </c>
    </row>
    <row r="384" customFormat="false" ht="15" hidden="false" customHeight="false" outlineLevel="0" collapsed="false">
      <c r="A384" s="13"/>
      <c r="B384" s="14"/>
      <c r="C384" s="14"/>
      <c r="D384" s="15"/>
      <c r="E384" s="15"/>
      <c r="F384" s="16"/>
      <c r="G384" s="16"/>
      <c r="H384" s="14"/>
      <c r="I384" s="17" t="str">
        <f aca="false">IF(TRIM(B384&amp;"")="","",SUBSTITUTE(UPPER(TRIM(B384&amp;""))," ",""))</f>
        <v/>
      </c>
      <c r="J384" s="18" t="str">
        <f aca="false">IF(OR(A384="",I384=""),"",IFERROR(INT(A384*1)+IF(TRIM(D384&amp;"")="",0,MOD(D384*1,1)),""))</f>
        <v/>
      </c>
      <c r="K384" s="18" t="str">
        <f aca="false">IF(J384="","",IFERROR(INT(A384*1)+IF(TRIM(E384&amp;"")="",1-1/86400,MOD(E384*1,1)+IF(AND(TRIM(D384&amp;"")&lt;&gt;"",MOD(E384*1,1)&lt;MOD(D384*1,1)),1,0)),""))</f>
        <v/>
      </c>
    </row>
    <row r="385" customFormat="false" ht="15" hidden="false" customHeight="false" outlineLevel="0" collapsed="false">
      <c r="A385" s="13"/>
      <c r="B385" s="14"/>
      <c r="C385" s="14"/>
      <c r="D385" s="15"/>
      <c r="E385" s="15"/>
      <c r="F385" s="16"/>
      <c r="G385" s="16"/>
      <c r="H385" s="14"/>
      <c r="I385" s="17" t="str">
        <f aca="false">IF(TRIM(B385&amp;"")="","",SUBSTITUTE(UPPER(TRIM(B385&amp;""))," ",""))</f>
        <v/>
      </c>
      <c r="J385" s="18" t="str">
        <f aca="false">IF(OR(A385="",I385=""),"",IFERROR(INT(A385*1)+IF(TRIM(D385&amp;"")="",0,MOD(D385*1,1)),""))</f>
        <v/>
      </c>
      <c r="K385" s="18" t="str">
        <f aca="false">IF(J385="","",IFERROR(INT(A385*1)+IF(TRIM(E385&amp;"")="",1-1/86400,MOD(E385*1,1)+IF(AND(TRIM(D385&amp;"")&lt;&gt;"",MOD(E385*1,1)&lt;MOD(D385*1,1)),1,0)),""))</f>
        <v/>
      </c>
    </row>
    <row r="386" customFormat="false" ht="15" hidden="false" customHeight="false" outlineLevel="0" collapsed="false">
      <c r="A386" s="13"/>
      <c r="B386" s="14"/>
      <c r="C386" s="14"/>
      <c r="D386" s="15"/>
      <c r="E386" s="15"/>
      <c r="F386" s="16"/>
      <c r="G386" s="16"/>
      <c r="H386" s="14"/>
      <c r="I386" s="17" t="str">
        <f aca="false">IF(TRIM(B386&amp;"")="","",SUBSTITUTE(UPPER(TRIM(B386&amp;""))," ",""))</f>
        <v/>
      </c>
      <c r="J386" s="18" t="str">
        <f aca="false">IF(OR(A386="",I386=""),"",IFERROR(INT(A386*1)+IF(TRIM(D386&amp;"")="",0,MOD(D386*1,1)),""))</f>
        <v/>
      </c>
      <c r="K386" s="18" t="str">
        <f aca="false">IF(J386="","",IFERROR(INT(A386*1)+IF(TRIM(E386&amp;"")="",1-1/86400,MOD(E386*1,1)+IF(AND(TRIM(D386&amp;"")&lt;&gt;"",MOD(E386*1,1)&lt;MOD(D386*1,1)),1,0)),""))</f>
        <v/>
      </c>
    </row>
    <row r="387" customFormat="false" ht="15" hidden="false" customHeight="false" outlineLevel="0" collapsed="false">
      <c r="A387" s="13"/>
      <c r="B387" s="14"/>
      <c r="C387" s="14"/>
      <c r="D387" s="15"/>
      <c r="E387" s="15"/>
      <c r="F387" s="16"/>
      <c r="G387" s="16"/>
      <c r="H387" s="14"/>
      <c r="I387" s="17" t="str">
        <f aca="false">IF(TRIM(B387&amp;"")="","",SUBSTITUTE(UPPER(TRIM(B387&amp;""))," ",""))</f>
        <v/>
      </c>
      <c r="J387" s="18" t="str">
        <f aca="false">IF(OR(A387="",I387=""),"",IFERROR(INT(A387*1)+IF(TRIM(D387&amp;"")="",0,MOD(D387*1,1)),""))</f>
        <v/>
      </c>
      <c r="K387" s="18" t="str">
        <f aca="false">IF(J387="","",IFERROR(INT(A387*1)+IF(TRIM(E387&amp;"")="",1-1/86400,MOD(E387*1,1)+IF(AND(TRIM(D387&amp;"")&lt;&gt;"",MOD(E387*1,1)&lt;MOD(D387*1,1)),1,0)),""))</f>
        <v/>
      </c>
    </row>
    <row r="388" customFormat="false" ht="15" hidden="false" customHeight="false" outlineLevel="0" collapsed="false">
      <c r="A388" s="13"/>
      <c r="B388" s="14"/>
      <c r="C388" s="14"/>
      <c r="D388" s="15"/>
      <c r="E388" s="15"/>
      <c r="F388" s="16"/>
      <c r="G388" s="16"/>
      <c r="H388" s="14"/>
      <c r="I388" s="17" t="str">
        <f aca="false">IF(TRIM(B388&amp;"")="","",SUBSTITUTE(UPPER(TRIM(B388&amp;""))," ",""))</f>
        <v/>
      </c>
      <c r="J388" s="18" t="str">
        <f aca="false">IF(OR(A388="",I388=""),"",IFERROR(INT(A388*1)+IF(TRIM(D388&amp;"")="",0,MOD(D388*1,1)),""))</f>
        <v/>
      </c>
      <c r="K388" s="18" t="str">
        <f aca="false">IF(J388="","",IFERROR(INT(A388*1)+IF(TRIM(E388&amp;"")="",1-1/86400,MOD(E388*1,1)+IF(AND(TRIM(D388&amp;"")&lt;&gt;"",MOD(E388*1,1)&lt;MOD(D388*1,1)),1,0)),""))</f>
        <v/>
      </c>
    </row>
    <row r="389" customFormat="false" ht="15" hidden="false" customHeight="false" outlineLevel="0" collapsed="false">
      <c r="A389" s="13"/>
      <c r="B389" s="14"/>
      <c r="C389" s="14"/>
      <c r="D389" s="15"/>
      <c r="E389" s="15"/>
      <c r="F389" s="16"/>
      <c r="G389" s="16"/>
      <c r="H389" s="14"/>
      <c r="I389" s="17" t="str">
        <f aca="false">IF(TRIM(B389&amp;"")="","",SUBSTITUTE(UPPER(TRIM(B389&amp;""))," ",""))</f>
        <v/>
      </c>
      <c r="J389" s="18" t="str">
        <f aca="false">IF(OR(A389="",I389=""),"",IFERROR(INT(A389*1)+IF(TRIM(D389&amp;"")="",0,MOD(D389*1,1)),""))</f>
        <v/>
      </c>
      <c r="K389" s="18" t="str">
        <f aca="false">IF(J389="","",IFERROR(INT(A389*1)+IF(TRIM(E389&amp;"")="",1-1/86400,MOD(E389*1,1)+IF(AND(TRIM(D389&amp;"")&lt;&gt;"",MOD(E389*1,1)&lt;MOD(D389*1,1)),1,0)),""))</f>
        <v/>
      </c>
    </row>
    <row r="390" customFormat="false" ht="15" hidden="false" customHeight="false" outlineLevel="0" collapsed="false">
      <c r="A390" s="13"/>
      <c r="B390" s="14"/>
      <c r="C390" s="14"/>
      <c r="D390" s="15"/>
      <c r="E390" s="15"/>
      <c r="F390" s="16"/>
      <c r="G390" s="16"/>
      <c r="H390" s="14"/>
      <c r="I390" s="17" t="str">
        <f aca="false">IF(TRIM(B390&amp;"")="","",SUBSTITUTE(UPPER(TRIM(B390&amp;""))," ",""))</f>
        <v/>
      </c>
      <c r="J390" s="18" t="str">
        <f aca="false">IF(OR(A390="",I390=""),"",IFERROR(INT(A390*1)+IF(TRIM(D390&amp;"")="",0,MOD(D390*1,1)),""))</f>
        <v/>
      </c>
      <c r="K390" s="18" t="str">
        <f aca="false">IF(J390="","",IFERROR(INT(A390*1)+IF(TRIM(E390&amp;"")="",1-1/86400,MOD(E390*1,1)+IF(AND(TRIM(D390&amp;"")&lt;&gt;"",MOD(E390*1,1)&lt;MOD(D390*1,1)),1,0)),""))</f>
        <v/>
      </c>
    </row>
    <row r="391" customFormat="false" ht="15" hidden="false" customHeight="false" outlineLevel="0" collapsed="false">
      <c r="A391" s="13"/>
      <c r="B391" s="14"/>
      <c r="C391" s="14"/>
      <c r="D391" s="15"/>
      <c r="E391" s="15"/>
      <c r="F391" s="16"/>
      <c r="G391" s="16"/>
      <c r="H391" s="14"/>
      <c r="I391" s="17" t="str">
        <f aca="false">IF(TRIM(B391&amp;"")="","",SUBSTITUTE(UPPER(TRIM(B391&amp;""))," ",""))</f>
        <v/>
      </c>
      <c r="J391" s="18" t="str">
        <f aca="false">IF(OR(A391="",I391=""),"",IFERROR(INT(A391*1)+IF(TRIM(D391&amp;"")="",0,MOD(D391*1,1)),""))</f>
        <v/>
      </c>
      <c r="K391" s="18" t="str">
        <f aca="false">IF(J391="","",IFERROR(INT(A391*1)+IF(TRIM(E391&amp;"")="",1-1/86400,MOD(E391*1,1)+IF(AND(TRIM(D391&amp;"")&lt;&gt;"",MOD(E391*1,1)&lt;MOD(D391*1,1)),1,0)),""))</f>
        <v/>
      </c>
    </row>
    <row r="392" customFormat="false" ht="15" hidden="false" customHeight="false" outlineLevel="0" collapsed="false">
      <c r="A392" s="13"/>
      <c r="B392" s="14"/>
      <c r="C392" s="14"/>
      <c r="D392" s="15"/>
      <c r="E392" s="15"/>
      <c r="F392" s="16"/>
      <c r="G392" s="16"/>
      <c r="H392" s="14"/>
      <c r="I392" s="17" t="str">
        <f aca="false">IF(TRIM(B392&amp;"")="","",SUBSTITUTE(UPPER(TRIM(B392&amp;""))," ",""))</f>
        <v/>
      </c>
      <c r="J392" s="18" t="str">
        <f aca="false">IF(OR(A392="",I392=""),"",IFERROR(INT(A392*1)+IF(TRIM(D392&amp;"")="",0,MOD(D392*1,1)),""))</f>
        <v/>
      </c>
      <c r="K392" s="18" t="str">
        <f aca="false">IF(J392="","",IFERROR(INT(A392*1)+IF(TRIM(E392&amp;"")="",1-1/86400,MOD(E392*1,1)+IF(AND(TRIM(D392&amp;"")&lt;&gt;"",MOD(E392*1,1)&lt;MOD(D392*1,1)),1,0)),""))</f>
        <v/>
      </c>
    </row>
    <row r="393" customFormat="false" ht="15" hidden="false" customHeight="false" outlineLevel="0" collapsed="false">
      <c r="A393" s="13"/>
      <c r="B393" s="14"/>
      <c r="C393" s="14"/>
      <c r="D393" s="15"/>
      <c r="E393" s="15"/>
      <c r="F393" s="16"/>
      <c r="G393" s="16"/>
      <c r="H393" s="14"/>
      <c r="I393" s="17" t="str">
        <f aca="false">IF(TRIM(B393&amp;"")="","",SUBSTITUTE(UPPER(TRIM(B393&amp;""))," ",""))</f>
        <v/>
      </c>
      <c r="J393" s="18" t="str">
        <f aca="false">IF(OR(A393="",I393=""),"",IFERROR(INT(A393*1)+IF(TRIM(D393&amp;"")="",0,MOD(D393*1,1)),""))</f>
        <v/>
      </c>
      <c r="K393" s="18" t="str">
        <f aca="false">IF(J393="","",IFERROR(INT(A393*1)+IF(TRIM(E393&amp;"")="",1-1/86400,MOD(E393*1,1)+IF(AND(TRIM(D393&amp;"")&lt;&gt;"",MOD(E393*1,1)&lt;MOD(D393*1,1)),1,0)),""))</f>
        <v/>
      </c>
    </row>
    <row r="394" customFormat="false" ht="15" hidden="false" customHeight="false" outlineLevel="0" collapsed="false">
      <c r="A394" s="13"/>
      <c r="B394" s="14"/>
      <c r="C394" s="14"/>
      <c r="D394" s="15"/>
      <c r="E394" s="15"/>
      <c r="F394" s="16"/>
      <c r="G394" s="16"/>
      <c r="H394" s="14"/>
      <c r="I394" s="17" t="str">
        <f aca="false">IF(TRIM(B394&amp;"")="","",SUBSTITUTE(UPPER(TRIM(B394&amp;""))," ",""))</f>
        <v/>
      </c>
      <c r="J394" s="18" t="str">
        <f aca="false">IF(OR(A394="",I394=""),"",IFERROR(INT(A394*1)+IF(TRIM(D394&amp;"")="",0,MOD(D394*1,1)),""))</f>
        <v/>
      </c>
      <c r="K394" s="18" t="str">
        <f aca="false">IF(J394="","",IFERROR(INT(A394*1)+IF(TRIM(E394&amp;"")="",1-1/86400,MOD(E394*1,1)+IF(AND(TRIM(D394&amp;"")&lt;&gt;"",MOD(E394*1,1)&lt;MOD(D394*1,1)),1,0)),""))</f>
        <v/>
      </c>
    </row>
    <row r="395" customFormat="false" ht="15" hidden="false" customHeight="false" outlineLevel="0" collapsed="false">
      <c r="A395" s="13"/>
      <c r="B395" s="14"/>
      <c r="C395" s="14"/>
      <c r="D395" s="15"/>
      <c r="E395" s="15"/>
      <c r="F395" s="16"/>
      <c r="G395" s="16"/>
      <c r="H395" s="14"/>
      <c r="I395" s="17" t="str">
        <f aca="false">IF(TRIM(B395&amp;"")="","",SUBSTITUTE(UPPER(TRIM(B395&amp;""))," ",""))</f>
        <v/>
      </c>
      <c r="J395" s="18" t="str">
        <f aca="false">IF(OR(A395="",I395=""),"",IFERROR(INT(A395*1)+IF(TRIM(D395&amp;"")="",0,MOD(D395*1,1)),""))</f>
        <v/>
      </c>
      <c r="K395" s="18" t="str">
        <f aca="false">IF(J395="","",IFERROR(INT(A395*1)+IF(TRIM(E395&amp;"")="",1-1/86400,MOD(E395*1,1)+IF(AND(TRIM(D395&amp;"")&lt;&gt;"",MOD(E395*1,1)&lt;MOD(D395*1,1)),1,0)),""))</f>
        <v/>
      </c>
    </row>
    <row r="396" customFormat="false" ht="15" hidden="false" customHeight="false" outlineLevel="0" collapsed="false">
      <c r="A396" s="13"/>
      <c r="B396" s="14"/>
      <c r="C396" s="14"/>
      <c r="D396" s="15"/>
      <c r="E396" s="15"/>
      <c r="F396" s="16"/>
      <c r="G396" s="16"/>
      <c r="H396" s="14"/>
      <c r="I396" s="17" t="str">
        <f aca="false">IF(TRIM(B396&amp;"")="","",SUBSTITUTE(UPPER(TRIM(B396&amp;""))," ",""))</f>
        <v/>
      </c>
      <c r="J396" s="18" t="str">
        <f aca="false">IF(OR(A396="",I396=""),"",IFERROR(INT(A396*1)+IF(TRIM(D396&amp;"")="",0,MOD(D396*1,1)),""))</f>
        <v/>
      </c>
      <c r="K396" s="18" t="str">
        <f aca="false">IF(J396="","",IFERROR(INT(A396*1)+IF(TRIM(E396&amp;"")="",1-1/86400,MOD(E396*1,1)+IF(AND(TRIM(D396&amp;"")&lt;&gt;"",MOD(E396*1,1)&lt;MOD(D396*1,1)),1,0)),""))</f>
        <v/>
      </c>
    </row>
    <row r="397" customFormat="false" ht="15" hidden="false" customHeight="false" outlineLevel="0" collapsed="false">
      <c r="A397" s="13"/>
      <c r="B397" s="14"/>
      <c r="C397" s="14"/>
      <c r="D397" s="15"/>
      <c r="E397" s="15"/>
      <c r="F397" s="16"/>
      <c r="G397" s="16"/>
      <c r="H397" s="14"/>
      <c r="I397" s="17" t="str">
        <f aca="false">IF(TRIM(B397&amp;"")="","",SUBSTITUTE(UPPER(TRIM(B397&amp;""))," ",""))</f>
        <v/>
      </c>
      <c r="J397" s="18" t="str">
        <f aca="false">IF(OR(A397="",I397=""),"",IFERROR(INT(A397*1)+IF(TRIM(D397&amp;"")="",0,MOD(D397*1,1)),""))</f>
        <v/>
      </c>
      <c r="K397" s="18" t="str">
        <f aca="false">IF(J397="","",IFERROR(INT(A397*1)+IF(TRIM(E397&amp;"")="",1-1/86400,MOD(E397*1,1)+IF(AND(TRIM(D397&amp;"")&lt;&gt;"",MOD(E397*1,1)&lt;MOD(D397*1,1)),1,0)),""))</f>
        <v/>
      </c>
    </row>
    <row r="398" customFormat="false" ht="15" hidden="false" customHeight="false" outlineLevel="0" collapsed="false">
      <c r="A398" s="13"/>
      <c r="B398" s="14"/>
      <c r="C398" s="14"/>
      <c r="D398" s="15"/>
      <c r="E398" s="15"/>
      <c r="F398" s="16"/>
      <c r="G398" s="16"/>
      <c r="H398" s="14"/>
      <c r="I398" s="17" t="str">
        <f aca="false">IF(TRIM(B398&amp;"")="","",SUBSTITUTE(UPPER(TRIM(B398&amp;""))," ",""))</f>
        <v/>
      </c>
      <c r="J398" s="18" t="str">
        <f aca="false">IF(OR(A398="",I398=""),"",IFERROR(INT(A398*1)+IF(TRIM(D398&amp;"")="",0,MOD(D398*1,1)),""))</f>
        <v/>
      </c>
      <c r="K398" s="18" t="str">
        <f aca="false">IF(J398="","",IFERROR(INT(A398*1)+IF(TRIM(E398&amp;"")="",1-1/86400,MOD(E398*1,1)+IF(AND(TRIM(D398&amp;"")&lt;&gt;"",MOD(E398*1,1)&lt;MOD(D398*1,1)),1,0)),""))</f>
        <v/>
      </c>
    </row>
    <row r="399" customFormat="false" ht="15" hidden="false" customHeight="false" outlineLevel="0" collapsed="false">
      <c r="A399" s="13"/>
      <c r="B399" s="14"/>
      <c r="C399" s="14"/>
      <c r="D399" s="15"/>
      <c r="E399" s="15"/>
      <c r="F399" s="16"/>
      <c r="G399" s="16"/>
      <c r="H399" s="14"/>
      <c r="I399" s="17" t="str">
        <f aca="false">IF(TRIM(B399&amp;"")="","",SUBSTITUTE(UPPER(TRIM(B399&amp;""))," ",""))</f>
        <v/>
      </c>
      <c r="J399" s="18" t="str">
        <f aca="false">IF(OR(A399="",I399=""),"",IFERROR(INT(A399*1)+IF(TRIM(D399&amp;"")="",0,MOD(D399*1,1)),""))</f>
        <v/>
      </c>
      <c r="K399" s="18" t="str">
        <f aca="false">IF(J399="","",IFERROR(INT(A399*1)+IF(TRIM(E399&amp;"")="",1-1/86400,MOD(E399*1,1)+IF(AND(TRIM(D399&amp;"")&lt;&gt;"",MOD(E399*1,1)&lt;MOD(D399*1,1)),1,0)),""))</f>
        <v/>
      </c>
    </row>
    <row r="400" customFormat="false" ht="15" hidden="false" customHeight="false" outlineLevel="0" collapsed="false">
      <c r="A400" s="13"/>
      <c r="B400" s="14"/>
      <c r="C400" s="14"/>
      <c r="D400" s="15"/>
      <c r="E400" s="15"/>
      <c r="F400" s="16"/>
      <c r="G400" s="16"/>
      <c r="H400" s="14"/>
      <c r="I400" s="17" t="str">
        <f aca="false">IF(TRIM(B400&amp;"")="","",SUBSTITUTE(UPPER(TRIM(B400&amp;""))," ",""))</f>
        <v/>
      </c>
      <c r="J400" s="18" t="str">
        <f aca="false">IF(OR(A400="",I400=""),"",IFERROR(INT(A400*1)+IF(TRIM(D400&amp;"")="",0,MOD(D400*1,1)),""))</f>
        <v/>
      </c>
      <c r="K400" s="18" t="str">
        <f aca="false">IF(J400="","",IFERROR(INT(A400*1)+IF(TRIM(E400&amp;"")="",1-1/86400,MOD(E400*1,1)+IF(AND(TRIM(D400&amp;"")&lt;&gt;"",MOD(E400*1,1)&lt;MOD(D400*1,1)),1,0)),""))</f>
        <v/>
      </c>
    </row>
    <row r="401" customFormat="false" ht="15" hidden="false" customHeight="false" outlineLevel="0" collapsed="false">
      <c r="A401" s="13"/>
      <c r="B401" s="14"/>
      <c r="C401" s="14"/>
      <c r="D401" s="15"/>
      <c r="E401" s="15"/>
      <c r="F401" s="16"/>
      <c r="G401" s="16"/>
      <c r="H401" s="14"/>
      <c r="I401" s="17" t="str">
        <f aca="false">IF(TRIM(B401&amp;"")="","",SUBSTITUTE(UPPER(TRIM(B401&amp;""))," ",""))</f>
        <v/>
      </c>
      <c r="J401" s="18" t="str">
        <f aca="false">IF(OR(A401="",I401=""),"",IFERROR(INT(A401*1)+IF(TRIM(D401&amp;"")="",0,MOD(D401*1,1)),""))</f>
        <v/>
      </c>
      <c r="K401" s="18" t="str">
        <f aca="false">IF(J401="","",IFERROR(INT(A401*1)+IF(TRIM(E401&amp;"")="",1-1/86400,MOD(E401*1,1)+IF(AND(TRIM(D401&amp;"")&lt;&gt;"",MOD(E401*1,1)&lt;MOD(D401*1,1)),1,0)),""))</f>
        <v/>
      </c>
    </row>
    <row r="402" customFormat="false" ht="15" hidden="false" customHeight="false" outlineLevel="0" collapsed="false">
      <c r="A402" s="13"/>
      <c r="B402" s="14"/>
      <c r="C402" s="14"/>
      <c r="D402" s="15"/>
      <c r="E402" s="15"/>
      <c r="F402" s="16"/>
      <c r="G402" s="16"/>
      <c r="H402" s="14"/>
      <c r="I402" s="17" t="str">
        <f aca="false">IF(TRIM(B402&amp;"")="","",SUBSTITUTE(UPPER(TRIM(B402&amp;""))," ",""))</f>
        <v/>
      </c>
      <c r="J402" s="18" t="str">
        <f aca="false">IF(OR(A402="",I402=""),"",IFERROR(INT(A402*1)+IF(TRIM(D402&amp;"")="",0,MOD(D402*1,1)),""))</f>
        <v/>
      </c>
      <c r="K402" s="18" t="str">
        <f aca="false">IF(J402="","",IFERROR(INT(A402*1)+IF(TRIM(E402&amp;"")="",1-1/86400,MOD(E402*1,1)+IF(AND(TRIM(D402&amp;"")&lt;&gt;"",MOD(E402*1,1)&lt;MOD(D402*1,1)),1,0)),""))</f>
        <v/>
      </c>
    </row>
    <row r="403" customFormat="false" ht="15" hidden="false" customHeight="false" outlineLevel="0" collapsed="false">
      <c r="A403" s="13"/>
      <c r="B403" s="14"/>
      <c r="C403" s="14"/>
      <c r="D403" s="15"/>
      <c r="E403" s="15"/>
      <c r="F403" s="16"/>
      <c r="G403" s="16"/>
      <c r="H403" s="14"/>
      <c r="I403" s="17" t="str">
        <f aca="false">IF(TRIM(B403&amp;"")="","",SUBSTITUTE(UPPER(TRIM(B403&amp;""))," ",""))</f>
        <v/>
      </c>
      <c r="J403" s="18" t="str">
        <f aca="false">IF(OR(A403="",I403=""),"",IFERROR(INT(A403*1)+IF(TRIM(D403&amp;"")="",0,MOD(D403*1,1)),""))</f>
        <v/>
      </c>
      <c r="K403" s="18" t="str">
        <f aca="false">IF(J403="","",IFERROR(INT(A403*1)+IF(TRIM(E403&amp;"")="",1-1/86400,MOD(E403*1,1)+IF(AND(TRIM(D403&amp;"")&lt;&gt;"",MOD(E403*1,1)&lt;MOD(D403*1,1)),1,0)),""))</f>
        <v/>
      </c>
    </row>
    <row r="404" customFormat="false" ht="15" hidden="false" customHeight="false" outlineLevel="0" collapsed="false">
      <c r="A404" s="13"/>
      <c r="B404" s="14"/>
      <c r="C404" s="14"/>
      <c r="D404" s="15"/>
      <c r="E404" s="15"/>
      <c r="F404" s="16"/>
      <c r="G404" s="16"/>
      <c r="H404" s="14"/>
      <c r="I404" s="17" t="str">
        <f aca="false">IF(TRIM(B404&amp;"")="","",SUBSTITUTE(UPPER(TRIM(B404&amp;""))," ",""))</f>
        <v/>
      </c>
      <c r="J404" s="18" t="str">
        <f aca="false">IF(OR(A404="",I404=""),"",IFERROR(INT(A404*1)+IF(TRIM(D404&amp;"")="",0,MOD(D404*1,1)),""))</f>
        <v/>
      </c>
      <c r="K404" s="18" t="str">
        <f aca="false">IF(J404="","",IFERROR(INT(A404*1)+IF(TRIM(E404&amp;"")="",1-1/86400,MOD(E404*1,1)+IF(AND(TRIM(D404&amp;"")&lt;&gt;"",MOD(E404*1,1)&lt;MOD(D404*1,1)),1,0)),""))</f>
        <v/>
      </c>
    </row>
    <row r="405" customFormat="false" ht="15" hidden="false" customHeight="false" outlineLevel="0" collapsed="false">
      <c r="A405" s="13"/>
      <c r="B405" s="14"/>
      <c r="C405" s="14"/>
      <c r="D405" s="15"/>
      <c r="E405" s="15"/>
      <c r="F405" s="16"/>
      <c r="G405" s="16"/>
      <c r="H405" s="14"/>
      <c r="I405" s="17" t="str">
        <f aca="false">IF(TRIM(B405&amp;"")="","",SUBSTITUTE(UPPER(TRIM(B405&amp;""))," ",""))</f>
        <v/>
      </c>
      <c r="J405" s="18" t="str">
        <f aca="false">IF(OR(A405="",I405=""),"",IFERROR(INT(A405*1)+IF(TRIM(D405&amp;"")="",0,MOD(D405*1,1)),""))</f>
        <v/>
      </c>
      <c r="K405" s="18" t="str">
        <f aca="false">IF(J405="","",IFERROR(INT(A405*1)+IF(TRIM(E405&amp;"")="",1-1/86400,MOD(E405*1,1)+IF(AND(TRIM(D405&amp;"")&lt;&gt;"",MOD(E405*1,1)&lt;MOD(D405*1,1)),1,0)),""))</f>
        <v/>
      </c>
    </row>
    <row r="406" customFormat="false" ht="15" hidden="false" customHeight="false" outlineLevel="0" collapsed="false">
      <c r="A406" s="13"/>
      <c r="B406" s="14"/>
      <c r="C406" s="14"/>
      <c r="D406" s="15"/>
      <c r="E406" s="15"/>
      <c r="F406" s="16"/>
      <c r="G406" s="16"/>
      <c r="H406" s="14"/>
      <c r="I406" s="17" t="str">
        <f aca="false">IF(TRIM(B406&amp;"")="","",SUBSTITUTE(UPPER(TRIM(B406&amp;""))," ",""))</f>
        <v/>
      </c>
      <c r="J406" s="18" t="str">
        <f aca="false">IF(OR(A406="",I406=""),"",IFERROR(INT(A406*1)+IF(TRIM(D406&amp;"")="",0,MOD(D406*1,1)),""))</f>
        <v/>
      </c>
      <c r="K406" s="18" t="str">
        <f aca="false">IF(J406="","",IFERROR(INT(A406*1)+IF(TRIM(E406&amp;"")="",1-1/86400,MOD(E406*1,1)+IF(AND(TRIM(D406&amp;"")&lt;&gt;"",MOD(E406*1,1)&lt;MOD(D406*1,1)),1,0)),""))</f>
        <v/>
      </c>
    </row>
    <row r="407" customFormat="false" ht="15" hidden="false" customHeight="false" outlineLevel="0" collapsed="false">
      <c r="A407" s="13"/>
      <c r="B407" s="14"/>
      <c r="C407" s="14"/>
      <c r="D407" s="15"/>
      <c r="E407" s="15"/>
      <c r="F407" s="16"/>
      <c r="G407" s="16"/>
      <c r="H407" s="14"/>
      <c r="I407" s="17" t="str">
        <f aca="false">IF(TRIM(B407&amp;"")="","",SUBSTITUTE(UPPER(TRIM(B407&amp;""))," ",""))</f>
        <v/>
      </c>
      <c r="J407" s="18" t="str">
        <f aca="false">IF(OR(A407="",I407=""),"",IFERROR(INT(A407*1)+IF(TRIM(D407&amp;"")="",0,MOD(D407*1,1)),""))</f>
        <v/>
      </c>
      <c r="K407" s="18" t="str">
        <f aca="false">IF(J407="","",IFERROR(INT(A407*1)+IF(TRIM(E407&amp;"")="",1-1/86400,MOD(E407*1,1)+IF(AND(TRIM(D407&amp;"")&lt;&gt;"",MOD(E407*1,1)&lt;MOD(D407*1,1)),1,0)),""))</f>
        <v/>
      </c>
    </row>
    <row r="408" customFormat="false" ht="15" hidden="false" customHeight="false" outlineLevel="0" collapsed="false">
      <c r="A408" s="13"/>
      <c r="B408" s="14"/>
      <c r="C408" s="14"/>
      <c r="D408" s="15"/>
      <c r="E408" s="15"/>
      <c r="F408" s="16"/>
      <c r="G408" s="16"/>
      <c r="H408" s="14"/>
      <c r="I408" s="17" t="str">
        <f aca="false">IF(TRIM(B408&amp;"")="","",SUBSTITUTE(UPPER(TRIM(B408&amp;""))," ",""))</f>
        <v/>
      </c>
      <c r="J408" s="18" t="str">
        <f aca="false">IF(OR(A408="",I408=""),"",IFERROR(INT(A408*1)+IF(TRIM(D408&amp;"")="",0,MOD(D408*1,1)),""))</f>
        <v/>
      </c>
      <c r="K408" s="18" t="str">
        <f aca="false">IF(J408="","",IFERROR(INT(A408*1)+IF(TRIM(E408&amp;"")="",1-1/86400,MOD(E408*1,1)+IF(AND(TRIM(D408&amp;"")&lt;&gt;"",MOD(E408*1,1)&lt;MOD(D408*1,1)),1,0)),""))</f>
        <v/>
      </c>
    </row>
    <row r="409" customFormat="false" ht="15" hidden="false" customHeight="false" outlineLevel="0" collapsed="false">
      <c r="A409" s="13"/>
      <c r="B409" s="14"/>
      <c r="C409" s="14"/>
      <c r="D409" s="15"/>
      <c r="E409" s="15"/>
      <c r="F409" s="16"/>
      <c r="G409" s="16"/>
      <c r="H409" s="14"/>
      <c r="I409" s="17" t="str">
        <f aca="false">IF(TRIM(B409&amp;"")="","",SUBSTITUTE(UPPER(TRIM(B409&amp;""))," ",""))</f>
        <v/>
      </c>
      <c r="J409" s="18" t="str">
        <f aca="false">IF(OR(A409="",I409=""),"",IFERROR(INT(A409*1)+IF(TRIM(D409&amp;"")="",0,MOD(D409*1,1)),""))</f>
        <v/>
      </c>
      <c r="K409" s="18" t="str">
        <f aca="false">IF(J409="","",IFERROR(INT(A409*1)+IF(TRIM(E409&amp;"")="",1-1/86400,MOD(E409*1,1)+IF(AND(TRIM(D409&amp;"")&lt;&gt;"",MOD(E409*1,1)&lt;MOD(D409*1,1)),1,0)),""))</f>
        <v/>
      </c>
    </row>
    <row r="410" customFormat="false" ht="15" hidden="false" customHeight="false" outlineLevel="0" collapsed="false">
      <c r="A410" s="13"/>
      <c r="B410" s="14"/>
      <c r="C410" s="14"/>
      <c r="D410" s="15"/>
      <c r="E410" s="15"/>
      <c r="F410" s="16"/>
      <c r="G410" s="16"/>
      <c r="H410" s="14"/>
      <c r="I410" s="17" t="str">
        <f aca="false">IF(TRIM(B410&amp;"")="","",SUBSTITUTE(UPPER(TRIM(B410&amp;""))," ",""))</f>
        <v/>
      </c>
      <c r="J410" s="18" t="str">
        <f aca="false">IF(OR(A410="",I410=""),"",IFERROR(INT(A410*1)+IF(TRIM(D410&amp;"")="",0,MOD(D410*1,1)),""))</f>
        <v/>
      </c>
      <c r="K410" s="18" t="str">
        <f aca="false">IF(J410="","",IFERROR(INT(A410*1)+IF(TRIM(E410&amp;"")="",1-1/86400,MOD(E410*1,1)+IF(AND(TRIM(D410&amp;"")&lt;&gt;"",MOD(E410*1,1)&lt;MOD(D410*1,1)),1,0)),""))</f>
        <v/>
      </c>
    </row>
    <row r="411" customFormat="false" ht="15" hidden="false" customHeight="false" outlineLevel="0" collapsed="false">
      <c r="A411" s="13"/>
      <c r="B411" s="14"/>
      <c r="C411" s="14"/>
      <c r="D411" s="15"/>
      <c r="E411" s="15"/>
      <c r="F411" s="16"/>
      <c r="G411" s="16"/>
      <c r="H411" s="14"/>
      <c r="I411" s="17" t="str">
        <f aca="false">IF(TRIM(B411&amp;"")="","",SUBSTITUTE(UPPER(TRIM(B411&amp;""))," ",""))</f>
        <v/>
      </c>
      <c r="J411" s="18" t="str">
        <f aca="false">IF(OR(A411="",I411=""),"",IFERROR(INT(A411*1)+IF(TRIM(D411&amp;"")="",0,MOD(D411*1,1)),""))</f>
        <v/>
      </c>
      <c r="K411" s="18" t="str">
        <f aca="false">IF(J411="","",IFERROR(INT(A411*1)+IF(TRIM(E411&amp;"")="",1-1/86400,MOD(E411*1,1)+IF(AND(TRIM(D411&amp;"")&lt;&gt;"",MOD(E411*1,1)&lt;MOD(D411*1,1)),1,0)),""))</f>
        <v/>
      </c>
    </row>
    <row r="412" customFormat="false" ht="15" hidden="false" customHeight="false" outlineLevel="0" collapsed="false">
      <c r="A412" s="13"/>
      <c r="B412" s="14"/>
      <c r="C412" s="14"/>
      <c r="D412" s="15"/>
      <c r="E412" s="15"/>
      <c r="F412" s="16"/>
      <c r="G412" s="16"/>
      <c r="H412" s="14"/>
      <c r="I412" s="17" t="str">
        <f aca="false">IF(TRIM(B412&amp;"")="","",SUBSTITUTE(UPPER(TRIM(B412&amp;""))," ",""))</f>
        <v/>
      </c>
      <c r="J412" s="18" t="str">
        <f aca="false">IF(OR(A412="",I412=""),"",IFERROR(INT(A412*1)+IF(TRIM(D412&amp;"")="",0,MOD(D412*1,1)),""))</f>
        <v/>
      </c>
      <c r="K412" s="18" t="str">
        <f aca="false">IF(J412="","",IFERROR(INT(A412*1)+IF(TRIM(E412&amp;"")="",1-1/86400,MOD(E412*1,1)+IF(AND(TRIM(D412&amp;"")&lt;&gt;"",MOD(E412*1,1)&lt;MOD(D412*1,1)),1,0)),""))</f>
        <v/>
      </c>
    </row>
    <row r="413" customFormat="false" ht="15" hidden="false" customHeight="false" outlineLevel="0" collapsed="false">
      <c r="A413" s="13"/>
      <c r="B413" s="14"/>
      <c r="C413" s="14"/>
      <c r="D413" s="15"/>
      <c r="E413" s="15"/>
      <c r="F413" s="16"/>
      <c r="G413" s="16"/>
      <c r="H413" s="14"/>
      <c r="I413" s="17" t="str">
        <f aca="false">IF(TRIM(B413&amp;"")="","",SUBSTITUTE(UPPER(TRIM(B413&amp;""))," ",""))</f>
        <v/>
      </c>
      <c r="J413" s="18" t="str">
        <f aca="false">IF(OR(A413="",I413=""),"",IFERROR(INT(A413*1)+IF(TRIM(D413&amp;"")="",0,MOD(D413*1,1)),""))</f>
        <v/>
      </c>
      <c r="K413" s="18" t="str">
        <f aca="false">IF(J413="","",IFERROR(INT(A413*1)+IF(TRIM(E413&amp;"")="",1-1/86400,MOD(E413*1,1)+IF(AND(TRIM(D413&amp;"")&lt;&gt;"",MOD(E413*1,1)&lt;MOD(D413*1,1)),1,0)),""))</f>
        <v/>
      </c>
    </row>
    <row r="414" customFormat="false" ht="15" hidden="false" customHeight="false" outlineLevel="0" collapsed="false">
      <c r="A414" s="13"/>
      <c r="B414" s="14"/>
      <c r="C414" s="14"/>
      <c r="D414" s="15"/>
      <c r="E414" s="15"/>
      <c r="F414" s="16"/>
      <c r="G414" s="16"/>
      <c r="H414" s="14"/>
      <c r="I414" s="17" t="str">
        <f aca="false">IF(TRIM(B414&amp;"")="","",SUBSTITUTE(UPPER(TRIM(B414&amp;""))," ",""))</f>
        <v/>
      </c>
      <c r="J414" s="18" t="str">
        <f aca="false">IF(OR(A414="",I414=""),"",IFERROR(INT(A414*1)+IF(TRIM(D414&amp;"")="",0,MOD(D414*1,1)),""))</f>
        <v/>
      </c>
      <c r="K414" s="18" t="str">
        <f aca="false">IF(J414="","",IFERROR(INT(A414*1)+IF(TRIM(E414&amp;"")="",1-1/86400,MOD(E414*1,1)+IF(AND(TRIM(D414&amp;"")&lt;&gt;"",MOD(E414*1,1)&lt;MOD(D414*1,1)),1,0)),""))</f>
        <v/>
      </c>
    </row>
    <row r="415" customFormat="false" ht="15" hidden="false" customHeight="false" outlineLevel="0" collapsed="false">
      <c r="A415" s="13"/>
      <c r="B415" s="14"/>
      <c r="C415" s="14"/>
      <c r="D415" s="15"/>
      <c r="E415" s="15"/>
      <c r="F415" s="16"/>
      <c r="G415" s="16"/>
      <c r="H415" s="14"/>
      <c r="I415" s="17" t="str">
        <f aca="false">IF(TRIM(B415&amp;"")="","",SUBSTITUTE(UPPER(TRIM(B415&amp;""))," ",""))</f>
        <v/>
      </c>
      <c r="J415" s="18" t="str">
        <f aca="false">IF(OR(A415="",I415=""),"",IFERROR(INT(A415*1)+IF(TRIM(D415&amp;"")="",0,MOD(D415*1,1)),""))</f>
        <v/>
      </c>
      <c r="K415" s="18" t="str">
        <f aca="false">IF(J415="","",IFERROR(INT(A415*1)+IF(TRIM(E415&amp;"")="",1-1/86400,MOD(E415*1,1)+IF(AND(TRIM(D415&amp;"")&lt;&gt;"",MOD(E415*1,1)&lt;MOD(D415*1,1)),1,0)),""))</f>
        <v/>
      </c>
    </row>
    <row r="416" customFormat="false" ht="15" hidden="false" customHeight="false" outlineLevel="0" collapsed="false">
      <c r="A416" s="13"/>
      <c r="B416" s="14"/>
      <c r="C416" s="14"/>
      <c r="D416" s="15"/>
      <c r="E416" s="15"/>
      <c r="F416" s="16"/>
      <c r="G416" s="16"/>
      <c r="H416" s="14"/>
      <c r="I416" s="17" t="str">
        <f aca="false">IF(TRIM(B416&amp;"")="","",SUBSTITUTE(UPPER(TRIM(B416&amp;""))," ",""))</f>
        <v/>
      </c>
      <c r="J416" s="18" t="str">
        <f aca="false">IF(OR(A416="",I416=""),"",IFERROR(INT(A416*1)+IF(TRIM(D416&amp;"")="",0,MOD(D416*1,1)),""))</f>
        <v/>
      </c>
      <c r="K416" s="18" t="str">
        <f aca="false">IF(J416="","",IFERROR(INT(A416*1)+IF(TRIM(E416&amp;"")="",1-1/86400,MOD(E416*1,1)+IF(AND(TRIM(D416&amp;"")&lt;&gt;"",MOD(E416*1,1)&lt;MOD(D416*1,1)),1,0)),""))</f>
        <v/>
      </c>
    </row>
    <row r="417" customFormat="false" ht="15" hidden="false" customHeight="false" outlineLevel="0" collapsed="false">
      <c r="A417" s="13"/>
      <c r="B417" s="14"/>
      <c r="C417" s="14"/>
      <c r="D417" s="15"/>
      <c r="E417" s="15"/>
      <c r="F417" s="16"/>
      <c r="G417" s="16"/>
      <c r="H417" s="14"/>
      <c r="I417" s="17" t="str">
        <f aca="false">IF(TRIM(B417&amp;"")="","",SUBSTITUTE(UPPER(TRIM(B417&amp;""))," ",""))</f>
        <v/>
      </c>
      <c r="J417" s="18" t="str">
        <f aca="false">IF(OR(A417="",I417=""),"",IFERROR(INT(A417*1)+IF(TRIM(D417&amp;"")="",0,MOD(D417*1,1)),""))</f>
        <v/>
      </c>
      <c r="K417" s="18" t="str">
        <f aca="false">IF(J417="","",IFERROR(INT(A417*1)+IF(TRIM(E417&amp;"")="",1-1/86400,MOD(E417*1,1)+IF(AND(TRIM(D417&amp;"")&lt;&gt;"",MOD(E417*1,1)&lt;MOD(D417*1,1)),1,0)),""))</f>
        <v/>
      </c>
    </row>
    <row r="418" customFormat="false" ht="15" hidden="false" customHeight="false" outlineLevel="0" collapsed="false">
      <c r="A418" s="13"/>
      <c r="B418" s="14"/>
      <c r="C418" s="14"/>
      <c r="D418" s="15"/>
      <c r="E418" s="15"/>
      <c r="F418" s="16"/>
      <c r="G418" s="16"/>
      <c r="H418" s="14"/>
      <c r="I418" s="17" t="str">
        <f aca="false">IF(TRIM(B418&amp;"")="","",SUBSTITUTE(UPPER(TRIM(B418&amp;""))," ",""))</f>
        <v/>
      </c>
      <c r="J418" s="18" t="str">
        <f aca="false">IF(OR(A418="",I418=""),"",IFERROR(INT(A418*1)+IF(TRIM(D418&amp;"")="",0,MOD(D418*1,1)),""))</f>
        <v/>
      </c>
      <c r="K418" s="18" t="str">
        <f aca="false">IF(J418="","",IFERROR(INT(A418*1)+IF(TRIM(E418&amp;"")="",1-1/86400,MOD(E418*1,1)+IF(AND(TRIM(D418&amp;"")&lt;&gt;"",MOD(E418*1,1)&lt;MOD(D418*1,1)),1,0)),""))</f>
        <v/>
      </c>
    </row>
    <row r="419" customFormat="false" ht="15" hidden="false" customHeight="false" outlineLevel="0" collapsed="false">
      <c r="A419" s="13"/>
      <c r="B419" s="14"/>
      <c r="C419" s="14"/>
      <c r="D419" s="15"/>
      <c r="E419" s="15"/>
      <c r="F419" s="16"/>
      <c r="G419" s="16"/>
      <c r="H419" s="14"/>
      <c r="I419" s="17" t="str">
        <f aca="false">IF(TRIM(B419&amp;"")="","",SUBSTITUTE(UPPER(TRIM(B419&amp;""))," ",""))</f>
        <v/>
      </c>
      <c r="J419" s="18" t="str">
        <f aca="false">IF(OR(A419="",I419=""),"",IFERROR(INT(A419*1)+IF(TRIM(D419&amp;"")="",0,MOD(D419*1,1)),""))</f>
        <v/>
      </c>
      <c r="K419" s="18" t="str">
        <f aca="false">IF(J419="","",IFERROR(INT(A419*1)+IF(TRIM(E419&amp;"")="",1-1/86400,MOD(E419*1,1)+IF(AND(TRIM(D419&amp;"")&lt;&gt;"",MOD(E419*1,1)&lt;MOD(D419*1,1)),1,0)),""))</f>
        <v/>
      </c>
    </row>
    <row r="420" customFormat="false" ht="15" hidden="false" customHeight="false" outlineLevel="0" collapsed="false">
      <c r="A420" s="13"/>
      <c r="B420" s="14"/>
      <c r="C420" s="14"/>
      <c r="D420" s="15"/>
      <c r="E420" s="15"/>
      <c r="F420" s="16"/>
      <c r="G420" s="16"/>
      <c r="H420" s="14"/>
      <c r="I420" s="17" t="str">
        <f aca="false">IF(TRIM(B420&amp;"")="","",SUBSTITUTE(UPPER(TRIM(B420&amp;""))," ",""))</f>
        <v/>
      </c>
      <c r="J420" s="18" t="str">
        <f aca="false">IF(OR(A420="",I420=""),"",IFERROR(INT(A420*1)+IF(TRIM(D420&amp;"")="",0,MOD(D420*1,1)),""))</f>
        <v/>
      </c>
      <c r="K420" s="18" t="str">
        <f aca="false">IF(J420="","",IFERROR(INT(A420*1)+IF(TRIM(E420&amp;"")="",1-1/86400,MOD(E420*1,1)+IF(AND(TRIM(D420&amp;"")&lt;&gt;"",MOD(E420*1,1)&lt;MOD(D420*1,1)),1,0)),""))</f>
        <v/>
      </c>
    </row>
    <row r="421" customFormat="false" ht="15" hidden="false" customHeight="false" outlineLevel="0" collapsed="false">
      <c r="A421" s="13"/>
      <c r="B421" s="14"/>
      <c r="C421" s="14"/>
      <c r="D421" s="15"/>
      <c r="E421" s="15"/>
      <c r="F421" s="16"/>
      <c r="G421" s="16"/>
      <c r="H421" s="14"/>
      <c r="I421" s="17" t="str">
        <f aca="false">IF(TRIM(B421&amp;"")="","",SUBSTITUTE(UPPER(TRIM(B421&amp;""))," ",""))</f>
        <v/>
      </c>
      <c r="J421" s="18" t="str">
        <f aca="false">IF(OR(A421="",I421=""),"",IFERROR(INT(A421*1)+IF(TRIM(D421&amp;"")="",0,MOD(D421*1,1)),""))</f>
        <v/>
      </c>
      <c r="K421" s="18" t="str">
        <f aca="false">IF(J421="","",IFERROR(INT(A421*1)+IF(TRIM(E421&amp;"")="",1-1/86400,MOD(E421*1,1)+IF(AND(TRIM(D421&amp;"")&lt;&gt;"",MOD(E421*1,1)&lt;MOD(D421*1,1)),1,0)),""))</f>
        <v/>
      </c>
    </row>
    <row r="422" customFormat="false" ht="15" hidden="false" customHeight="false" outlineLevel="0" collapsed="false">
      <c r="A422" s="13"/>
      <c r="B422" s="14"/>
      <c r="C422" s="14"/>
      <c r="D422" s="15"/>
      <c r="E422" s="15"/>
      <c r="F422" s="16"/>
      <c r="G422" s="16"/>
      <c r="H422" s="14"/>
      <c r="I422" s="17" t="str">
        <f aca="false">IF(TRIM(B422&amp;"")="","",SUBSTITUTE(UPPER(TRIM(B422&amp;""))," ",""))</f>
        <v/>
      </c>
      <c r="J422" s="18" t="str">
        <f aca="false">IF(OR(A422="",I422=""),"",IFERROR(INT(A422*1)+IF(TRIM(D422&amp;"")="",0,MOD(D422*1,1)),""))</f>
        <v/>
      </c>
      <c r="K422" s="18" t="str">
        <f aca="false">IF(J422="","",IFERROR(INT(A422*1)+IF(TRIM(E422&amp;"")="",1-1/86400,MOD(E422*1,1)+IF(AND(TRIM(D422&amp;"")&lt;&gt;"",MOD(E422*1,1)&lt;MOD(D422*1,1)),1,0)),""))</f>
        <v/>
      </c>
    </row>
    <row r="423" customFormat="false" ht="15" hidden="false" customHeight="false" outlineLevel="0" collapsed="false">
      <c r="A423" s="13"/>
      <c r="B423" s="14"/>
      <c r="C423" s="14"/>
      <c r="D423" s="15"/>
      <c r="E423" s="15"/>
      <c r="F423" s="16"/>
      <c r="G423" s="16"/>
      <c r="H423" s="14"/>
      <c r="I423" s="17" t="str">
        <f aca="false">IF(TRIM(B423&amp;"")="","",SUBSTITUTE(UPPER(TRIM(B423&amp;""))," ",""))</f>
        <v/>
      </c>
      <c r="J423" s="18" t="str">
        <f aca="false">IF(OR(A423="",I423=""),"",IFERROR(INT(A423*1)+IF(TRIM(D423&amp;"")="",0,MOD(D423*1,1)),""))</f>
        <v/>
      </c>
      <c r="K423" s="18" t="str">
        <f aca="false">IF(J423="","",IFERROR(INT(A423*1)+IF(TRIM(E423&amp;"")="",1-1/86400,MOD(E423*1,1)+IF(AND(TRIM(D423&amp;"")&lt;&gt;"",MOD(E423*1,1)&lt;MOD(D423*1,1)),1,0)),""))</f>
        <v/>
      </c>
    </row>
    <row r="424" customFormat="false" ht="15" hidden="false" customHeight="false" outlineLevel="0" collapsed="false">
      <c r="A424" s="13"/>
      <c r="B424" s="14"/>
      <c r="C424" s="14"/>
      <c r="D424" s="15"/>
      <c r="E424" s="15"/>
      <c r="F424" s="16"/>
      <c r="G424" s="16"/>
      <c r="H424" s="14"/>
      <c r="I424" s="17" t="str">
        <f aca="false">IF(TRIM(B424&amp;"")="","",SUBSTITUTE(UPPER(TRIM(B424&amp;""))," ",""))</f>
        <v/>
      </c>
      <c r="J424" s="18" t="str">
        <f aca="false">IF(OR(A424="",I424=""),"",IFERROR(INT(A424*1)+IF(TRIM(D424&amp;"")="",0,MOD(D424*1,1)),""))</f>
        <v/>
      </c>
      <c r="K424" s="18" t="str">
        <f aca="false">IF(J424="","",IFERROR(INT(A424*1)+IF(TRIM(E424&amp;"")="",1-1/86400,MOD(E424*1,1)+IF(AND(TRIM(D424&amp;"")&lt;&gt;"",MOD(E424*1,1)&lt;MOD(D424*1,1)),1,0)),""))</f>
        <v/>
      </c>
    </row>
    <row r="425" customFormat="false" ht="15" hidden="false" customHeight="false" outlineLevel="0" collapsed="false">
      <c r="A425" s="13"/>
      <c r="B425" s="14"/>
      <c r="C425" s="14"/>
      <c r="D425" s="15"/>
      <c r="E425" s="15"/>
      <c r="F425" s="16"/>
      <c r="G425" s="16"/>
      <c r="H425" s="14"/>
      <c r="I425" s="17" t="str">
        <f aca="false">IF(TRIM(B425&amp;"")="","",SUBSTITUTE(UPPER(TRIM(B425&amp;""))," ",""))</f>
        <v/>
      </c>
      <c r="J425" s="18" t="str">
        <f aca="false">IF(OR(A425="",I425=""),"",IFERROR(INT(A425*1)+IF(TRIM(D425&amp;"")="",0,MOD(D425*1,1)),""))</f>
        <v/>
      </c>
      <c r="K425" s="18" t="str">
        <f aca="false">IF(J425="","",IFERROR(INT(A425*1)+IF(TRIM(E425&amp;"")="",1-1/86400,MOD(E425*1,1)+IF(AND(TRIM(D425&amp;"")&lt;&gt;"",MOD(E425*1,1)&lt;MOD(D425*1,1)),1,0)),""))</f>
        <v/>
      </c>
    </row>
    <row r="426" customFormat="false" ht="15" hidden="false" customHeight="false" outlineLevel="0" collapsed="false">
      <c r="A426" s="13"/>
      <c r="B426" s="14"/>
      <c r="C426" s="14"/>
      <c r="D426" s="15"/>
      <c r="E426" s="15"/>
      <c r="F426" s="16"/>
      <c r="G426" s="16"/>
      <c r="H426" s="14"/>
      <c r="I426" s="17" t="str">
        <f aca="false">IF(TRIM(B426&amp;"")="","",SUBSTITUTE(UPPER(TRIM(B426&amp;""))," ",""))</f>
        <v/>
      </c>
      <c r="J426" s="18" t="str">
        <f aca="false">IF(OR(A426="",I426=""),"",IFERROR(INT(A426*1)+IF(TRIM(D426&amp;"")="",0,MOD(D426*1,1)),""))</f>
        <v/>
      </c>
      <c r="K426" s="18" t="str">
        <f aca="false">IF(J426="","",IFERROR(INT(A426*1)+IF(TRIM(E426&amp;"")="",1-1/86400,MOD(E426*1,1)+IF(AND(TRIM(D426&amp;"")&lt;&gt;"",MOD(E426*1,1)&lt;MOD(D426*1,1)),1,0)),""))</f>
        <v/>
      </c>
    </row>
    <row r="427" customFormat="false" ht="15" hidden="false" customHeight="false" outlineLevel="0" collapsed="false">
      <c r="A427" s="13"/>
      <c r="B427" s="14"/>
      <c r="C427" s="14"/>
      <c r="D427" s="15"/>
      <c r="E427" s="15"/>
      <c r="F427" s="16"/>
      <c r="G427" s="16"/>
      <c r="H427" s="14"/>
      <c r="I427" s="17" t="str">
        <f aca="false">IF(TRIM(B427&amp;"")="","",SUBSTITUTE(UPPER(TRIM(B427&amp;""))," ",""))</f>
        <v/>
      </c>
      <c r="J427" s="18" t="str">
        <f aca="false">IF(OR(A427="",I427=""),"",IFERROR(INT(A427*1)+IF(TRIM(D427&amp;"")="",0,MOD(D427*1,1)),""))</f>
        <v/>
      </c>
      <c r="K427" s="18" t="str">
        <f aca="false">IF(J427="","",IFERROR(INT(A427*1)+IF(TRIM(E427&amp;"")="",1-1/86400,MOD(E427*1,1)+IF(AND(TRIM(D427&amp;"")&lt;&gt;"",MOD(E427*1,1)&lt;MOD(D427*1,1)),1,0)),""))</f>
        <v/>
      </c>
    </row>
    <row r="428" customFormat="false" ht="15" hidden="false" customHeight="false" outlineLevel="0" collapsed="false">
      <c r="A428" s="13"/>
      <c r="B428" s="14"/>
      <c r="C428" s="14"/>
      <c r="D428" s="15"/>
      <c r="E428" s="15"/>
      <c r="F428" s="16"/>
      <c r="G428" s="16"/>
      <c r="H428" s="14"/>
      <c r="I428" s="17" t="str">
        <f aca="false">IF(TRIM(B428&amp;"")="","",SUBSTITUTE(UPPER(TRIM(B428&amp;""))," ",""))</f>
        <v/>
      </c>
      <c r="J428" s="18" t="str">
        <f aca="false">IF(OR(A428="",I428=""),"",IFERROR(INT(A428*1)+IF(TRIM(D428&amp;"")="",0,MOD(D428*1,1)),""))</f>
        <v/>
      </c>
      <c r="K428" s="18" t="str">
        <f aca="false">IF(J428="","",IFERROR(INT(A428*1)+IF(TRIM(E428&amp;"")="",1-1/86400,MOD(E428*1,1)+IF(AND(TRIM(D428&amp;"")&lt;&gt;"",MOD(E428*1,1)&lt;MOD(D428*1,1)),1,0)),""))</f>
        <v/>
      </c>
    </row>
    <row r="429" customFormat="false" ht="15" hidden="false" customHeight="false" outlineLevel="0" collapsed="false">
      <c r="A429" s="13"/>
      <c r="B429" s="14"/>
      <c r="C429" s="14"/>
      <c r="D429" s="15"/>
      <c r="E429" s="15"/>
      <c r="F429" s="16"/>
      <c r="G429" s="16"/>
      <c r="H429" s="14"/>
      <c r="I429" s="17" t="str">
        <f aca="false">IF(TRIM(B429&amp;"")="","",SUBSTITUTE(UPPER(TRIM(B429&amp;""))," ",""))</f>
        <v/>
      </c>
      <c r="J429" s="18" t="str">
        <f aca="false">IF(OR(A429="",I429=""),"",IFERROR(INT(A429*1)+IF(TRIM(D429&amp;"")="",0,MOD(D429*1,1)),""))</f>
        <v/>
      </c>
      <c r="K429" s="18" t="str">
        <f aca="false">IF(J429="","",IFERROR(INT(A429*1)+IF(TRIM(E429&amp;"")="",1-1/86400,MOD(E429*1,1)+IF(AND(TRIM(D429&amp;"")&lt;&gt;"",MOD(E429*1,1)&lt;MOD(D429*1,1)),1,0)),""))</f>
        <v/>
      </c>
    </row>
    <row r="430" customFormat="false" ht="15" hidden="false" customHeight="false" outlineLevel="0" collapsed="false">
      <c r="A430" s="13"/>
      <c r="B430" s="14"/>
      <c r="C430" s="14"/>
      <c r="D430" s="15"/>
      <c r="E430" s="15"/>
      <c r="F430" s="16"/>
      <c r="G430" s="16"/>
      <c r="H430" s="14"/>
      <c r="I430" s="17" t="str">
        <f aca="false">IF(TRIM(B430&amp;"")="","",SUBSTITUTE(UPPER(TRIM(B430&amp;""))," ",""))</f>
        <v/>
      </c>
      <c r="J430" s="18" t="str">
        <f aca="false">IF(OR(A430="",I430=""),"",IFERROR(INT(A430*1)+IF(TRIM(D430&amp;"")="",0,MOD(D430*1,1)),""))</f>
        <v/>
      </c>
      <c r="K430" s="18" t="str">
        <f aca="false">IF(J430="","",IFERROR(INT(A430*1)+IF(TRIM(E430&amp;"")="",1-1/86400,MOD(E430*1,1)+IF(AND(TRIM(D430&amp;"")&lt;&gt;"",MOD(E430*1,1)&lt;MOD(D430*1,1)),1,0)),""))</f>
        <v/>
      </c>
    </row>
    <row r="431" customFormat="false" ht="15" hidden="false" customHeight="false" outlineLevel="0" collapsed="false">
      <c r="A431" s="13"/>
      <c r="B431" s="14"/>
      <c r="C431" s="14"/>
      <c r="D431" s="15"/>
      <c r="E431" s="15"/>
      <c r="F431" s="16"/>
      <c r="G431" s="16"/>
      <c r="H431" s="14"/>
      <c r="I431" s="17" t="str">
        <f aca="false">IF(TRIM(B431&amp;"")="","",SUBSTITUTE(UPPER(TRIM(B431&amp;""))," ",""))</f>
        <v/>
      </c>
      <c r="J431" s="18" t="str">
        <f aca="false">IF(OR(A431="",I431=""),"",IFERROR(INT(A431*1)+IF(TRIM(D431&amp;"")="",0,MOD(D431*1,1)),""))</f>
        <v/>
      </c>
      <c r="K431" s="18" t="str">
        <f aca="false">IF(J431="","",IFERROR(INT(A431*1)+IF(TRIM(E431&amp;"")="",1-1/86400,MOD(E431*1,1)+IF(AND(TRIM(D431&amp;"")&lt;&gt;"",MOD(E431*1,1)&lt;MOD(D431*1,1)),1,0)),""))</f>
        <v/>
      </c>
    </row>
    <row r="432" customFormat="false" ht="15" hidden="false" customHeight="false" outlineLevel="0" collapsed="false">
      <c r="A432" s="13"/>
      <c r="B432" s="14"/>
      <c r="C432" s="14"/>
      <c r="D432" s="15"/>
      <c r="E432" s="15"/>
      <c r="F432" s="16"/>
      <c r="G432" s="16"/>
      <c r="H432" s="14"/>
      <c r="I432" s="17" t="str">
        <f aca="false">IF(TRIM(B432&amp;"")="","",SUBSTITUTE(UPPER(TRIM(B432&amp;""))," ",""))</f>
        <v/>
      </c>
      <c r="J432" s="18" t="str">
        <f aca="false">IF(OR(A432="",I432=""),"",IFERROR(INT(A432*1)+IF(TRIM(D432&amp;"")="",0,MOD(D432*1,1)),""))</f>
        <v/>
      </c>
      <c r="K432" s="18" t="str">
        <f aca="false">IF(J432="","",IFERROR(INT(A432*1)+IF(TRIM(E432&amp;"")="",1-1/86400,MOD(E432*1,1)+IF(AND(TRIM(D432&amp;"")&lt;&gt;"",MOD(E432*1,1)&lt;MOD(D432*1,1)),1,0)),""))</f>
        <v/>
      </c>
    </row>
    <row r="433" customFormat="false" ht="15" hidden="false" customHeight="false" outlineLevel="0" collapsed="false">
      <c r="A433" s="13"/>
      <c r="B433" s="14"/>
      <c r="C433" s="14"/>
      <c r="D433" s="15"/>
      <c r="E433" s="15"/>
      <c r="F433" s="16"/>
      <c r="G433" s="16"/>
      <c r="H433" s="14"/>
      <c r="I433" s="17" t="str">
        <f aca="false">IF(TRIM(B433&amp;"")="","",SUBSTITUTE(UPPER(TRIM(B433&amp;""))," ",""))</f>
        <v/>
      </c>
      <c r="J433" s="18" t="str">
        <f aca="false">IF(OR(A433="",I433=""),"",IFERROR(INT(A433*1)+IF(TRIM(D433&amp;"")="",0,MOD(D433*1,1)),""))</f>
        <v/>
      </c>
      <c r="K433" s="18" t="str">
        <f aca="false">IF(J433="","",IFERROR(INT(A433*1)+IF(TRIM(E433&amp;"")="",1-1/86400,MOD(E433*1,1)+IF(AND(TRIM(D433&amp;"")&lt;&gt;"",MOD(E433*1,1)&lt;MOD(D433*1,1)),1,0)),""))</f>
        <v/>
      </c>
    </row>
    <row r="434" customFormat="false" ht="15" hidden="false" customHeight="false" outlineLevel="0" collapsed="false">
      <c r="A434" s="13"/>
      <c r="B434" s="14"/>
      <c r="C434" s="14"/>
      <c r="D434" s="15"/>
      <c r="E434" s="15"/>
      <c r="F434" s="16"/>
      <c r="G434" s="16"/>
      <c r="H434" s="14"/>
      <c r="I434" s="17" t="str">
        <f aca="false">IF(TRIM(B434&amp;"")="","",SUBSTITUTE(UPPER(TRIM(B434&amp;""))," ",""))</f>
        <v/>
      </c>
      <c r="J434" s="18" t="str">
        <f aca="false">IF(OR(A434="",I434=""),"",IFERROR(INT(A434*1)+IF(TRIM(D434&amp;"")="",0,MOD(D434*1,1)),""))</f>
        <v/>
      </c>
      <c r="K434" s="18" t="str">
        <f aca="false">IF(J434="","",IFERROR(INT(A434*1)+IF(TRIM(E434&amp;"")="",1-1/86400,MOD(E434*1,1)+IF(AND(TRIM(D434&amp;"")&lt;&gt;"",MOD(E434*1,1)&lt;MOD(D434*1,1)),1,0)),""))</f>
        <v/>
      </c>
    </row>
    <row r="435" customFormat="false" ht="15" hidden="false" customHeight="false" outlineLevel="0" collapsed="false">
      <c r="A435" s="13"/>
      <c r="B435" s="14"/>
      <c r="C435" s="14"/>
      <c r="D435" s="15"/>
      <c r="E435" s="15"/>
      <c r="F435" s="16"/>
      <c r="G435" s="16"/>
      <c r="H435" s="14"/>
      <c r="I435" s="17" t="str">
        <f aca="false">IF(TRIM(B435&amp;"")="","",SUBSTITUTE(UPPER(TRIM(B435&amp;""))," ",""))</f>
        <v/>
      </c>
      <c r="J435" s="18" t="str">
        <f aca="false">IF(OR(A435="",I435=""),"",IFERROR(INT(A435*1)+IF(TRIM(D435&amp;"")="",0,MOD(D435*1,1)),""))</f>
        <v/>
      </c>
      <c r="K435" s="18" t="str">
        <f aca="false">IF(J435="","",IFERROR(INT(A435*1)+IF(TRIM(E435&amp;"")="",1-1/86400,MOD(E435*1,1)+IF(AND(TRIM(D435&amp;"")&lt;&gt;"",MOD(E435*1,1)&lt;MOD(D435*1,1)),1,0)),""))</f>
        <v/>
      </c>
    </row>
    <row r="436" customFormat="false" ht="15" hidden="false" customHeight="false" outlineLevel="0" collapsed="false">
      <c r="A436" s="13"/>
      <c r="B436" s="14"/>
      <c r="C436" s="14"/>
      <c r="D436" s="15"/>
      <c r="E436" s="15"/>
      <c r="F436" s="16"/>
      <c r="G436" s="16"/>
      <c r="H436" s="14"/>
      <c r="I436" s="17" t="str">
        <f aca="false">IF(TRIM(B436&amp;"")="","",SUBSTITUTE(UPPER(TRIM(B436&amp;""))," ",""))</f>
        <v/>
      </c>
      <c r="J436" s="18" t="str">
        <f aca="false">IF(OR(A436="",I436=""),"",IFERROR(INT(A436*1)+IF(TRIM(D436&amp;"")="",0,MOD(D436*1,1)),""))</f>
        <v/>
      </c>
      <c r="K436" s="18" t="str">
        <f aca="false">IF(J436="","",IFERROR(INT(A436*1)+IF(TRIM(E436&amp;"")="",1-1/86400,MOD(E436*1,1)+IF(AND(TRIM(D436&amp;"")&lt;&gt;"",MOD(E436*1,1)&lt;MOD(D436*1,1)),1,0)),""))</f>
        <v/>
      </c>
    </row>
    <row r="437" customFormat="false" ht="15" hidden="false" customHeight="false" outlineLevel="0" collapsed="false">
      <c r="A437" s="13"/>
      <c r="B437" s="14"/>
      <c r="C437" s="14"/>
      <c r="D437" s="15"/>
      <c r="E437" s="15"/>
      <c r="F437" s="16"/>
      <c r="G437" s="16"/>
      <c r="H437" s="14"/>
      <c r="I437" s="17" t="str">
        <f aca="false">IF(TRIM(B437&amp;"")="","",SUBSTITUTE(UPPER(TRIM(B437&amp;""))," ",""))</f>
        <v/>
      </c>
      <c r="J437" s="18" t="str">
        <f aca="false">IF(OR(A437="",I437=""),"",IFERROR(INT(A437*1)+IF(TRIM(D437&amp;"")="",0,MOD(D437*1,1)),""))</f>
        <v/>
      </c>
      <c r="K437" s="18" t="str">
        <f aca="false">IF(J437="","",IFERROR(INT(A437*1)+IF(TRIM(E437&amp;"")="",1-1/86400,MOD(E437*1,1)+IF(AND(TRIM(D437&amp;"")&lt;&gt;"",MOD(E437*1,1)&lt;MOD(D437*1,1)),1,0)),""))</f>
        <v/>
      </c>
    </row>
    <row r="438" customFormat="false" ht="15" hidden="false" customHeight="false" outlineLevel="0" collapsed="false">
      <c r="A438" s="13"/>
      <c r="B438" s="14"/>
      <c r="C438" s="14"/>
      <c r="D438" s="15"/>
      <c r="E438" s="15"/>
      <c r="F438" s="16"/>
      <c r="G438" s="16"/>
      <c r="H438" s="14"/>
      <c r="I438" s="17" t="str">
        <f aca="false">IF(TRIM(B438&amp;"")="","",SUBSTITUTE(UPPER(TRIM(B438&amp;""))," ",""))</f>
        <v/>
      </c>
      <c r="J438" s="18" t="str">
        <f aca="false">IF(OR(A438="",I438=""),"",IFERROR(INT(A438*1)+IF(TRIM(D438&amp;"")="",0,MOD(D438*1,1)),""))</f>
        <v/>
      </c>
      <c r="K438" s="18" t="str">
        <f aca="false">IF(J438="","",IFERROR(INT(A438*1)+IF(TRIM(E438&amp;"")="",1-1/86400,MOD(E438*1,1)+IF(AND(TRIM(D438&amp;"")&lt;&gt;"",MOD(E438*1,1)&lt;MOD(D438*1,1)),1,0)),""))</f>
        <v/>
      </c>
    </row>
    <row r="439" customFormat="false" ht="15" hidden="false" customHeight="false" outlineLevel="0" collapsed="false">
      <c r="A439" s="13"/>
      <c r="B439" s="14"/>
      <c r="C439" s="14"/>
      <c r="D439" s="15"/>
      <c r="E439" s="15"/>
      <c r="F439" s="16"/>
      <c r="G439" s="16"/>
      <c r="H439" s="14"/>
      <c r="I439" s="17" t="str">
        <f aca="false">IF(TRIM(B439&amp;"")="","",SUBSTITUTE(UPPER(TRIM(B439&amp;""))," ",""))</f>
        <v/>
      </c>
      <c r="J439" s="18" t="str">
        <f aca="false">IF(OR(A439="",I439=""),"",IFERROR(INT(A439*1)+IF(TRIM(D439&amp;"")="",0,MOD(D439*1,1)),""))</f>
        <v/>
      </c>
      <c r="K439" s="18" t="str">
        <f aca="false">IF(J439="","",IFERROR(INT(A439*1)+IF(TRIM(E439&amp;"")="",1-1/86400,MOD(E439*1,1)+IF(AND(TRIM(D439&amp;"")&lt;&gt;"",MOD(E439*1,1)&lt;MOD(D439*1,1)),1,0)),""))</f>
        <v/>
      </c>
    </row>
    <row r="440" customFormat="false" ht="15" hidden="false" customHeight="false" outlineLevel="0" collapsed="false">
      <c r="A440" s="13"/>
      <c r="B440" s="14"/>
      <c r="C440" s="14"/>
      <c r="D440" s="15"/>
      <c r="E440" s="15"/>
      <c r="F440" s="16"/>
      <c r="G440" s="16"/>
      <c r="H440" s="14"/>
      <c r="I440" s="17" t="str">
        <f aca="false">IF(TRIM(B440&amp;"")="","",SUBSTITUTE(UPPER(TRIM(B440&amp;""))," ",""))</f>
        <v/>
      </c>
      <c r="J440" s="18" t="str">
        <f aca="false">IF(OR(A440="",I440=""),"",IFERROR(INT(A440*1)+IF(TRIM(D440&amp;"")="",0,MOD(D440*1,1)),""))</f>
        <v/>
      </c>
      <c r="K440" s="18" t="str">
        <f aca="false">IF(J440="","",IFERROR(INT(A440*1)+IF(TRIM(E440&amp;"")="",1-1/86400,MOD(E440*1,1)+IF(AND(TRIM(D440&amp;"")&lt;&gt;"",MOD(E440*1,1)&lt;MOD(D440*1,1)),1,0)),""))</f>
        <v/>
      </c>
    </row>
    <row r="441" customFormat="false" ht="15" hidden="false" customHeight="false" outlineLevel="0" collapsed="false">
      <c r="A441" s="13"/>
      <c r="B441" s="14"/>
      <c r="C441" s="14"/>
      <c r="D441" s="15"/>
      <c r="E441" s="15"/>
      <c r="F441" s="16"/>
      <c r="G441" s="16"/>
      <c r="H441" s="14"/>
      <c r="I441" s="17" t="str">
        <f aca="false">IF(TRIM(B441&amp;"")="","",SUBSTITUTE(UPPER(TRIM(B441&amp;""))," ",""))</f>
        <v/>
      </c>
      <c r="J441" s="18" t="str">
        <f aca="false">IF(OR(A441="",I441=""),"",IFERROR(INT(A441*1)+IF(TRIM(D441&amp;"")="",0,MOD(D441*1,1)),""))</f>
        <v/>
      </c>
      <c r="K441" s="18" t="str">
        <f aca="false">IF(J441="","",IFERROR(INT(A441*1)+IF(TRIM(E441&amp;"")="",1-1/86400,MOD(E441*1,1)+IF(AND(TRIM(D441&amp;"")&lt;&gt;"",MOD(E441*1,1)&lt;MOD(D441*1,1)),1,0)),""))</f>
        <v/>
      </c>
    </row>
    <row r="442" customFormat="false" ht="15" hidden="false" customHeight="false" outlineLevel="0" collapsed="false">
      <c r="A442" s="13"/>
      <c r="B442" s="14"/>
      <c r="C442" s="14"/>
      <c r="D442" s="15"/>
      <c r="E442" s="15"/>
      <c r="F442" s="16"/>
      <c r="G442" s="16"/>
      <c r="H442" s="14"/>
      <c r="I442" s="17" t="str">
        <f aca="false">IF(TRIM(B442&amp;"")="","",SUBSTITUTE(UPPER(TRIM(B442&amp;""))," ",""))</f>
        <v/>
      </c>
      <c r="J442" s="18" t="str">
        <f aca="false">IF(OR(A442="",I442=""),"",IFERROR(INT(A442*1)+IF(TRIM(D442&amp;"")="",0,MOD(D442*1,1)),""))</f>
        <v/>
      </c>
      <c r="K442" s="18" t="str">
        <f aca="false">IF(J442="","",IFERROR(INT(A442*1)+IF(TRIM(E442&amp;"")="",1-1/86400,MOD(E442*1,1)+IF(AND(TRIM(D442&amp;"")&lt;&gt;"",MOD(E442*1,1)&lt;MOD(D442*1,1)),1,0)),""))</f>
        <v/>
      </c>
    </row>
    <row r="443" customFormat="false" ht="15" hidden="false" customHeight="false" outlineLevel="0" collapsed="false">
      <c r="A443" s="13"/>
      <c r="B443" s="14"/>
      <c r="C443" s="14"/>
      <c r="D443" s="15"/>
      <c r="E443" s="15"/>
      <c r="F443" s="16"/>
      <c r="G443" s="16"/>
      <c r="H443" s="14"/>
      <c r="I443" s="17" t="str">
        <f aca="false">IF(TRIM(B443&amp;"")="","",SUBSTITUTE(UPPER(TRIM(B443&amp;""))," ",""))</f>
        <v/>
      </c>
      <c r="J443" s="18" t="str">
        <f aca="false">IF(OR(A443="",I443=""),"",IFERROR(INT(A443*1)+IF(TRIM(D443&amp;"")="",0,MOD(D443*1,1)),""))</f>
        <v/>
      </c>
      <c r="K443" s="18" t="str">
        <f aca="false">IF(J443="","",IFERROR(INT(A443*1)+IF(TRIM(E443&amp;"")="",1-1/86400,MOD(E443*1,1)+IF(AND(TRIM(D443&amp;"")&lt;&gt;"",MOD(E443*1,1)&lt;MOD(D443*1,1)),1,0)),""))</f>
        <v/>
      </c>
    </row>
    <row r="444" customFormat="false" ht="15" hidden="false" customHeight="false" outlineLevel="0" collapsed="false">
      <c r="A444" s="13"/>
      <c r="B444" s="14"/>
      <c r="C444" s="14"/>
      <c r="D444" s="15"/>
      <c r="E444" s="15"/>
      <c r="F444" s="16"/>
      <c r="G444" s="16"/>
      <c r="H444" s="14"/>
      <c r="I444" s="17" t="str">
        <f aca="false">IF(TRIM(B444&amp;"")="","",SUBSTITUTE(UPPER(TRIM(B444&amp;""))," ",""))</f>
        <v/>
      </c>
      <c r="J444" s="18" t="str">
        <f aca="false">IF(OR(A444="",I444=""),"",IFERROR(INT(A444*1)+IF(TRIM(D444&amp;"")="",0,MOD(D444*1,1)),""))</f>
        <v/>
      </c>
      <c r="K444" s="18" t="str">
        <f aca="false">IF(J444="","",IFERROR(INT(A444*1)+IF(TRIM(E444&amp;"")="",1-1/86400,MOD(E444*1,1)+IF(AND(TRIM(D444&amp;"")&lt;&gt;"",MOD(E444*1,1)&lt;MOD(D444*1,1)),1,0)),""))</f>
        <v/>
      </c>
    </row>
    <row r="445" customFormat="false" ht="15" hidden="false" customHeight="false" outlineLevel="0" collapsed="false">
      <c r="A445" s="13"/>
      <c r="B445" s="14"/>
      <c r="C445" s="14"/>
      <c r="D445" s="15"/>
      <c r="E445" s="15"/>
      <c r="F445" s="16"/>
      <c r="G445" s="16"/>
      <c r="H445" s="14"/>
      <c r="I445" s="17" t="str">
        <f aca="false">IF(TRIM(B445&amp;"")="","",SUBSTITUTE(UPPER(TRIM(B445&amp;""))," ",""))</f>
        <v/>
      </c>
      <c r="J445" s="18" t="str">
        <f aca="false">IF(OR(A445="",I445=""),"",IFERROR(INT(A445*1)+IF(TRIM(D445&amp;"")="",0,MOD(D445*1,1)),""))</f>
        <v/>
      </c>
      <c r="K445" s="18" t="str">
        <f aca="false">IF(J445="","",IFERROR(INT(A445*1)+IF(TRIM(E445&amp;"")="",1-1/86400,MOD(E445*1,1)+IF(AND(TRIM(D445&amp;"")&lt;&gt;"",MOD(E445*1,1)&lt;MOD(D445*1,1)),1,0)),""))</f>
        <v/>
      </c>
    </row>
    <row r="446" customFormat="false" ht="15" hidden="false" customHeight="false" outlineLevel="0" collapsed="false">
      <c r="A446" s="13"/>
      <c r="B446" s="14"/>
      <c r="C446" s="14"/>
      <c r="D446" s="15"/>
      <c r="E446" s="15"/>
      <c r="F446" s="16"/>
      <c r="G446" s="16"/>
      <c r="H446" s="14"/>
      <c r="I446" s="17" t="str">
        <f aca="false">IF(TRIM(B446&amp;"")="","",SUBSTITUTE(UPPER(TRIM(B446&amp;""))," ",""))</f>
        <v/>
      </c>
      <c r="J446" s="18" t="str">
        <f aca="false">IF(OR(A446="",I446=""),"",IFERROR(INT(A446*1)+IF(TRIM(D446&amp;"")="",0,MOD(D446*1,1)),""))</f>
        <v/>
      </c>
      <c r="K446" s="18" t="str">
        <f aca="false">IF(J446="","",IFERROR(INT(A446*1)+IF(TRIM(E446&amp;"")="",1-1/86400,MOD(E446*1,1)+IF(AND(TRIM(D446&amp;"")&lt;&gt;"",MOD(E446*1,1)&lt;MOD(D446*1,1)),1,0)),""))</f>
        <v/>
      </c>
    </row>
    <row r="447" customFormat="false" ht="15" hidden="false" customHeight="false" outlineLevel="0" collapsed="false">
      <c r="A447" s="13"/>
      <c r="B447" s="14"/>
      <c r="C447" s="14"/>
      <c r="D447" s="15"/>
      <c r="E447" s="15"/>
      <c r="F447" s="16"/>
      <c r="G447" s="16"/>
      <c r="H447" s="14"/>
      <c r="I447" s="17" t="str">
        <f aca="false">IF(TRIM(B447&amp;"")="","",SUBSTITUTE(UPPER(TRIM(B447&amp;""))," ",""))</f>
        <v/>
      </c>
      <c r="J447" s="18" t="str">
        <f aca="false">IF(OR(A447="",I447=""),"",IFERROR(INT(A447*1)+IF(TRIM(D447&amp;"")="",0,MOD(D447*1,1)),""))</f>
        <v/>
      </c>
      <c r="K447" s="18" t="str">
        <f aca="false">IF(J447="","",IFERROR(INT(A447*1)+IF(TRIM(E447&amp;"")="",1-1/86400,MOD(E447*1,1)+IF(AND(TRIM(D447&amp;"")&lt;&gt;"",MOD(E447*1,1)&lt;MOD(D447*1,1)),1,0)),""))</f>
        <v/>
      </c>
    </row>
    <row r="448" customFormat="false" ht="15" hidden="false" customHeight="false" outlineLevel="0" collapsed="false">
      <c r="A448" s="13"/>
      <c r="B448" s="14"/>
      <c r="C448" s="14"/>
      <c r="D448" s="15"/>
      <c r="E448" s="15"/>
      <c r="F448" s="16"/>
      <c r="G448" s="16"/>
      <c r="H448" s="14"/>
      <c r="I448" s="17" t="str">
        <f aca="false">IF(TRIM(B448&amp;"")="","",SUBSTITUTE(UPPER(TRIM(B448&amp;""))," ",""))</f>
        <v/>
      </c>
      <c r="J448" s="18" t="str">
        <f aca="false">IF(OR(A448="",I448=""),"",IFERROR(INT(A448*1)+IF(TRIM(D448&amp;"")="",0,MOD(D448*1,1)),""))</f>
        <v/>
      </c>
      <c r="K448" s="18" t="str">
        <f aca="false">IF(J448="","",IFERROR(INT(A448*1)+IF(TRIM(E448&amp;"")="",1-1/86400,MOD(E448*1,1)+IF(AND(TRIM(D448&amp;"")&lt;&gt;"",MOD(E448*1,1)&lt;MOD(D448*1,1)),1,0)),""))</f>
        <v/>
      </c>
    </row>
    <row r="449" customFormat="false" ht="15" hidden="false" customHeight="false" outlineLevel="0" collapsed="false">
      <c r="A449" s="13"/>
      <c r="B449" s="14"/>
      <c r="C449" s="14"/>
      <c r="D449" s="15"/>
      <c r="E449" s="15"/>
      <c r="F449" s="16"/>
      <c r="G449" s="16"/>
      <c r="H449" s="14"/>
      <c r="I449" s="17" t="str">
        <f aca="false">IF(TRIM(B449&amp;"")="","",SUBSTITUTE(UPPER(TRIM(B449&amp;""))," ",""))</f>
        <v/>
      </c>
      <c r="J449" s="18" t="str">
        <f aca="false">IF(OR(A449="",I449=""),"",IFERROR(INT(A449*1)+IF(TRIM(D449&amp;"")="",0,MOD(D449*1,1)),""))</f>
        <v/>
      </c>
      <c r="K449" s="18" t="str">
        <f aca="false">IF(J449="","",IFERROR(INT(A449*1)+IF(TRIM(E449&amp;"")="",1-1/86400,MOD(E449*1,1)+IF(AND(TRIM(D449&amp;"")&lt;&gt;"",MOD(E449*1,1)&lt;MOD(D449*1,1)),1,0)),""))</f>
        <v/>
      </c>
    </row>
    <row r="450" customFormat="false" ht="15" hidden="false" customHeight="false" outlineLevel="0" collapsed="false">
      <c r="A450" s="13"/>
      <c r="B450" s="14"/>
      <c r="C450" s="14"/>
      <c r="D450" s="15"/>
      <c r="E450" s="15"/>
      <c r="F450" s="16"/>
      <c r="G450" s="16"/>
      <c r="H450" s="14"/>
      <c r="I450" s="17" t="str">
        <f aca="false">IF(TRIM(B450&amp;"")="","",SUBSTITUTE(UPPER(TRIM(B450&amp;""))," ",""))</f>
        <v/>
      </c>
      <c r="J450" s="18" t="str">
        <f aca="false">IF(OR(A450="",I450=""),"",IFERROR(INT(A450*1)+IF(TRIM(D450&amp;"")="",0,MOD(D450*1,1)),""))</f>
        <v/>
      </c>
      <c r="K450" s="18" t="str">
        <f aca="false">IF(J450="","",IFERROR(INT(A450*1)+IF(TRIM(E450&amp;"")="",1-1/86400,MOD(E450*1,1)+IF(AND(TRIM(D450&amp;"")&lt;&gt;"",MOD(E450*1,1)&lt;MOD(D450*1,1)),1,0)),""))</f>
        <v/>
      </c>
    </row>
    <row r="451" customFormat="false" ht="15" hidden="false" customHeight="false" outlineLevel="0" collapsed="false">
      <c r="A451" s="13"/>
      <c r="B451" s="14"/>
      <c r="C451" s="14"/>
      <c r="D451" s="15"/>
      <c r="E451" s="15"/>
      <c r="F451" s="16"/>
      <c r="G451" s="16"/>
      <c r="H451" s="14"/>
      <c r="I451" s="17" t="str">
        <f aca="false">IF(TRIM(B451&amp;"")="","",SUBSTITUTE(UPPER(TRIM(B451&amp;""))," ",""))</f>
        <v/>
      </c>
      <c r="J451" s="18" t="str">
        <f aca="false">IF(OR(A451="",I451=""),"",IFERROR(INT(A451*1)+IF(TRIM(D451&amp;"")="",0,MOD(D451*1,1)),""))</f>
        <v/>
      </c>
      <c r="K451" s="18" t="str">
        <f aca="false">IF(J451="","",IFERROR(INT(A451*1)+IF(TRIM(E451&amp;"")="",1-1/86400,MOD(E451*1,1)+IF(AND(TRIM(D451&amp;"")&lt;&gt;"",MOD(E451*1,1)&lt;MOD(D451*1,1)),1,0)),""))</f>
        <v/>
      </c>
    </row>
    <row r="452" customFormat="false" ht="15" hidden="false" customHeight="false" outlineLevel="0" collapsed="false">
      <c r="A452" s="13"/>
      <c r="B452" s="14"/>
      <c r="C452" s="14"/>
      <c r="D452" s="15"/>
      <c r="E452" s="15"/>
      <c r="F452" s="16"/>
      <c r="G452" s="16"/>
      <c r="H452" s="14"/>
      <c r="I452" s="17" t="str">
        <f aca="false">IF(TRIM(B452&amp;"")="","",SUBSTITUTE(UPPER(TRIM(B452&amp;""))," ",""))</f>
        <v/>
      </c>
      <c r="J452" s="18" t="str">
        <f aca="false">IF(OR(A452="",I452=""),"",IFERROR(INT(A452*1)+IF(TRIM(D452&amp;"")="",0,MOD(D452*1,1)),""))</f>
        <v/>
      </c>
      <c r="K452" s="18" t="str">
        <f aca="false">IF(J452="","",IFERROR(INT(A452*1)+IF(TRIM(E452&amp;"")="",1-1/86400,MOD(E452*1,1)+IF(AND(TRIM(D452&amp;"")&lt;&gt;"",MOD(E452*1,1)&lt;MOD(D452*1,1)),1,0)),""))</f>
        <v/>
      </c>
    </row>
    <row r="453" customFormat="false" ht="15" hidden="false" customHeight="false" outlineLevel="0" collapsed="false">
      <c r="A453" s="13"/>
      <c r="B453" s="14"/>
      <c r="C453" s="14"/>
      <c r="D453" s="15"/>
      <c r="E453" s="15"/>
      <c r="F453" s="16"/>
      <c r="G453" s="16"/>
      <c r="H453" s="14"/>
      <c r="I453" s="17" t="str">
        <f aca="false">IF(TRIM(B453&amp;"")="","",SUBSTITUTE(UPPER(TRIM(B453&amp;""))," ",""))</f>
        <v/>
      </c>
      <c r="J453" s="18" t="str">
        <f aca="false">IF(OR(A453="",I453=""),"",IFERROR(INT(A453*1)+IF(TRIM(D453&amp;"")="",0,MOD(D453*1,1)),""))</f>
        <v/>
      </c>
      <c r="K453" s="18" t="str">
        <f aca="false">IF(J453="","",IFERROR(INT(A453*1)+IF(TRIM(E453&amp;"")="",1-1/86400,MOD(E453*1,1)+IF(AND(TRIM(D453&amp;"")&lt;&gt;"",MOD(E453*1,1)&lt;MOD(D453*1,1)),1,0)),""))</f>
        <v/>
      </c>
    </row>
    <row r="454" customFormat="false" ht="15" hidden="false" customHeight="false" outlineLevel="0" collapsed="false">
      <c r="A454" s="13"/>
      <c r="B454" s="14"/>
      <c r="C454" s="14"/>
      <c r="D454" s="15"/>
      <c r="E454" s="15"/>
      <c r="F454" s="16"/>
      <c r="G454" s="16"/>
      <c r="H454" s="14"/>
      <c r="I454" s="17" t="str">
        <f aca="false">IF(TRIM(B454&amp;"")="","",SUBSTITUTE(UPPER(TRIM(B454&amp;""))," ",""))</f>
        <v/>
      </c>
      <c r="J454" s="18" t="str">
        <f aca="false">IF(OR(A454="",I454=""),"",IFERROR(INT(A454*1)+IF(TRIM(D454&amp;"")="",0,MOD(D454*1,1)),""))</f>
        <v/>
      </c>
      <c r="K454" s="18" t="str">
        <f aca="false">IF(J454="","",IFERROR(INT(A454*1)+IF(TRIM(E454&amp;"")="",1-1/86400,MOD(E454*1,1)+IF(AND(TRIM(D454&amp;"")&lt;&gt;"",MOD(E454*1,1)&lt;MOD(D454*1,1)),1,0)),""))</f>
        <v/>
      </c>
    </row>
    <row r="455" customFormat="false" ht="15" hidden="false" customHeight="false" outlineLevel="0" collapsed="false">
      <c r="A455" s="13"/>
      <c r="B455" s="14"/>
      <c r="C455" s="14"/>
      <c r="D455" s="15"/>
      <c r="E455" s="15"/>
      <c r="F455" s="16"/>
      <c r="G455" s="16"/>
      <c r="H455" s="14"/>
      <c r="I455" s="17" t="str">
        <f aca="false">IF(TRIM(B455&amp;"")="","",SUBSTITUTE(UPPER(TRIM(B455&amp;""))," ",""))</f>
        <v/>
      </c>
      <c r="J455" s="18" t="str">
        <f aca="false">IF(OR(A455="",I455=""),"",IFERROR(INT(A455*1)+IF(TRIM(D455&amp;"")="",0,MOD(D455*1,1)),""))</f>
        <v/>
      </c>
      <c r="K455" s="18" t="str">
        <f aca="false">IF(J455="","",IFERROR(INT(A455*1)+IF(TRIM(E455&amp;"")="",1-1/86400,MOD(E455*1,1)+IF(AND(TRIM(D455&amp;"")&lt;&gt;"",MOD(E455*1,1)&lt;MOD(D455*1,1)),1,0)),""))</f>
        <v/>
      </c>
    </row>
    <row r="456" customFormat="false" ht="15" hidden="false" customHeight="false" outlineLevel="0" collapsed="false">
      <c r="A456" s="13"/>
      <c r="B456" s="14"/>
      <c r="C456" s="14"/>
      <c r="D456" s="15"/>
      <c r="E456" s="15"/>
      <c r="F456" s="16"/>
      <c r="G456" s="16"/>
      <c r="H456" s="14"/>
      <c r="I456" s="17" t="str">
        <f aca="false">IF(TRIM(B456&amp;"")="","",SUBSTITUTE(UPPER(TRIM(B456&amp;""))," ",""))</f>
        <v/>
      </c>
      <c r="J456" s="18" t="str">
        <f aca="false">IF(OR(A456="",I456=""),"",IFERROR(INT(A456*1)+IF(TRIM(D456&amp;"")="",0,MOD(D456*1,1)),""))</f>
        <v/>
      </c>
      <c r="K456" s="18" t="str">
        <f aca="false">IF(J456="","",IFERROR(INT(A456*1)+IF(TRIM(E456&amp;"")="",1-1/86400,MOD(E456*1,1)+IF(AND(TRIM(D456&amp;"")&lt;&gt;"",MOD(E456*1,1)&lt;MOD(D456*1,1)),1,0)),""))</f>
        <v/>
      </c>
    </row>
    <row r="457" customFormat="false" ht="15" hidden="false" customHeight="false" outlineLevel="0" collapsed="false">
      <c r="A457" s="13"/>
      <c r="B457" s="14"/>
      <c r="C457" s="14"/>
      <c r="D457" s="15"/>
      <c r="E457" s="15"/>
      <c r="F457" s="16"/>
      <c r="G457" s="16"/>
      <c r="H457" s="14"/>
      <c r="I457" s="17" t="str">
        <f aca="false">IF(TRIM(B457&amp;"")="","",SUBSTITUTE(UPPER(TRIM(B457&amp;""))," ",""))</f>
        <v/>
      </c>
      <c r="J457" s="18" t="str">
        <f aca="false">IF(OR(A457="",I457=""),"",IFERROR(INT(A457*1)+IF(TRIM(D457&amp;"")="",0,MOD(D457*1,1)),""))</f>
        <v/>
      </c>
      <c r="K457" s="18" t="str">
        <f aca="false">IF(J457="","",IFERROR(INT(A457*1)+IF(TRIM(E457&amp;"")="",1-1/86400,MOD(E457*1,1)+IF(AND(TRIM(D457&amp;"")&lt;&gt;"",MOD(E457*1,1)&lt;MOD(D457*1,1)),1,0)),""))</f>
        <v/>
      </c>
    </row>
    <row r="458" customFormat="false" ht="15" hidden="false" customHeight="false" outlineLevel="0" collapsed="false">
      <c r="A458" s="13"/>
      <c r="B458" s="14"/>
      <c r="C458" s="14"/>
      <c r="D458" s="15"/>
      <c r="E458" s="15"/>
      <c r="F458" s="16"/>
      <c r="G458" s="16"/>
      <c r="H458" s="14"/>
      <c r="I458" s="17" t="str">
        <f aca="false">IF(TRIM(B458&amp;"")="","",SUBSTITUTE(UPPER(TRIM(B458&amp;""))," ",""))</f>
        <v/>
      </c>
      <c r="J458" s="18" t="str">
        <f aca="false">IF(OR(A458="",I458=""),"",IFERROR(INT(A458*1)+IF(TRIM(D458&amp;"")="",0,MOD(D458*1,1)),""))</f>
        <v/>
      </c>
      <c r="K458" s="18" t="str">
        <f aca="false">IF(J458="","",IFERROR(INT(A458*1)+IF(TRIM(E458&amp;"")="",1-1/86400,MOD(E458*1,1)+IF(AND(TRIM(D458&amp;"")&lt;&gt;"",MOD(E458*1,1)&lt;MOD(D458*1,1)),1,0)),""))</f>
        <v/>
      </c>
    </row>
    <row r="459" customFormat="false" ht="15" hidden="false" customHeight="false" outlineLevel="0" collapsed="false">
      <c r="A459" s="13"/>
      <c r="B459" s="14"/>
      <c r="C459" s="14"/>
      <c r="D459" s="15"/>
      <c r="E459" s="15"/>
      <c r="F459" s="16"/>
      <c r="G459" s="16"/>
      <c r="H459" s="14"/>
      <c r="I459" s="17" t="str">
        <f aca="false">IF(TRIM(B459&amp;"")="","",SUBSTITUTE(UPPER(TRIM(B459&amp;""))," ",""))</f>
        <v/>
      </c>
      <c r="J459" s="18" t="str">
        <f aca="false">IF(OR(A459="",I459=""),"",IFERROR(INT(A459*1)+IF(TRIM(D459&amp;"")="",0,MOD(D459*1,1)),""))</f>
        <v/>
      </c>
      <c r="K459" s="18" t="str">
        <f aca="false">IF(J459="","",IFERROR(INT(A459*1)+IF(TRIM(E459&amp;"")="",1-1/86400,MOD(E459*1,1)+IF(AND(TRIM(D459&amp;"")&lt;&gt;"",MOD(E459*1,1)&lt;MOD(D459*1,1)),1,0)),""))</f>
        <v/>
      </c>
    </row>
    <row r="460" customFormat="false" ht="15" hidden="false" customHeight="false" outlineLevel="0" collapsed="false">
      <c r="A460" s="13"/>
      <c r="B460" s="14"/>
      <c r="C460" s="14"/>
      <c r="D460" s="15"/>
      <c r="E460" s="15"/>
      <c r="F460" s="16"/>
      <c r="G460" s="16"/>
      <c r="H460" s="14"/>
      <c r="I460" s="17" t="str">
        <f aca="false">IF(TRIM(B460&amp;"")="","",SUBSTITUTE(UPPER(TRIM(B460&amp;""))," ",""))</f>
        <v/>
      </c>
      <c r="J460" s="18" t="str">
        <f aca="false">IF(OR(A460="",I460=""),"",IFERROR(INT(A460*1)+IF(TRIM(D460&amp;"")="",0,MOD(D460*1,1)),""))</f>
        <v/>
      </c>
      <c r="K460" s="18" t="str">
        <f aca="false">IF(J460="","",IFERROR(INT(A460*1)+IF(TRIM(E460&amp;"")="",1-1/86400,MOD(E460*1,1)+IF(AND(TRIM(D460&amp;"")&lt;&gt;"",MOD(E460*1,1)&lt;MOD(D460*1,1)),1,0)),""))</f>
        <v/>
      </c>
    </row>
    <row r="461" customFormat="false" ht="15" hidden="false" customHeight="false" outlineLevel="0" collapsed="false">
      <c r="A461" s="13"/>
      <c r="B461" s="14"/>
      <c r="C461" s="14"/>
      <c r="D461" s="15"/>
      <c r="E461" s="15"/>
      <c r="F461" s="16"/>
      <c r="G461" s="16"/>
      <c r="H461" s="14"/>
      <c r="I461" s="17" t="str">
        <f aca="false">IF(TRIM(B461&amp;"")="","",SUBSTITUTE(UPPER(TRIM(B461&amp;""))," ",""))</f>
        <v/>
      </c>
      <c r="J461" s="18" t="str">
        <f aca="false">IF(OR(A461="",I461=""),"",IFERROR(INT(A461*1)+IF(TRIM(D461&amp;"")="",0,MOD(D461*1,1)),""))</f>
        <v/>
      </c>
      <c r="K461" s="18" t="str">
        <f aca="false">IF(J461="","",IFERROR(INT(A461*1)+IF(TRIM(E461&amp;"")="",1-1/86400,MOD(E461*1,1)+IF(AND(TRIM(D461&amp;"")&lt;&gt;"",MOD(E461*1,1)&lt;MOD(D461*1,1)),1,0)),""))</f>
        <v/>
      </c>
    </row>
    <row r="462" customFormat="false" ht="15" hidden="false" customHeight="false" outlineLevel="0" collapsed="false">
      <c r="A462" s="13"/>
      <c r="B462" s="14"/>
      <c r="C462" s="14"/>
      <c r="D462" s="15"/>
      <c r="E462" s="15"/>
      <c r="F462" s="16"/>
      <c r="G462" s="16"/>
      <c r="H462" s="14"/>
      <c r="I462" s="17" t="str">
        <f aca="false">IF(TRIM(B462&amp;"")="","",SUBSTITUTE(UPPER(TRIM(B462&amp;""))," ",""))</f>
        <v/>
      </c>
      <c r="J462" s="18" t="str">
        <f aca="false">IF(OR(A462="",I462=""),"",IFERROR(INT(A462*1)+IF(TRIM(D462&amp;"")="",0,MOD(D462*1,1)),""))</f>
        <v/>
      </c>
      <c r="K462" s="18" t="str">
        <f aca="false">IF(J462="","",IFERROR(INT(A462*1)+IF(TRIM(E462&amp;"")="",1-1/86400,MOD(E462*1,1)+IF(AND(TRIM(D462&amp;"")&lt;&gt;"",MOD(E462*1,1)&lt;MOD(D462*1,1)),1,0)),""))</f>
        <v/>
      </c>
    </row>
    <row r="463" customFormat="false" ht="15" hidden="false" customHeight="false" outlineLevel="0" collapsed="false">
      <c r="A463" s="13"/>
      <c r="B463" s="14"/>
      <c r="C463" s="14"/>
      <c r="D463" s="15"/>
      <c r="E463" s="15"/>
      <c r="F463" s="16"/>
      <c r="G463" s="16"/>
      <c r="H463" s="14"/>
      <c r="I463" s="17" t="str">
        <f aca="false">IF(TRIM(B463&amp;"")="","",SUBSTITUTE(UPPER(TRIM(B463&amp;""))," ",""))</f>
        <v/>
      </c>
      <c r="J463" s="18" t="str">
        <f aca="false">IF(OR(A463="",I463=""),"",IFERROR(INT(A463*1)+IF(TRIM(D463&amp;"")="",0,MOD(D463*1,1)),""))</f>
        <v/>
      </c>
      <c r="K463" s="18" t="str">
        <f aca="false">IF(J463="","",IFERROR(INT(A463*1)+IF(TRIM(E463&amp;"")="",1-1/86400,MOD(E463*1,1)+IF(AND(TRIM(D463&amp;"")&lt;&gt;"",MOD(E463*1,1)&lt;MOD(D463*1,1)),1,0)),""))</f>
        <v/>
      </c>
    </row>
    <row r="464" customFormat="false" ht="15" hidden="false" customHeight="false" outlineLevel="0" collapsed="false">
      <c r="A464" s="13"/>
      <c r="B464" s="14"/>
      <c r="C464" s="14"/>
      <c r="D464" s="15"/>
      <c r="E464" s="15"/>
      <c r="F464" s="16"/>
      <c r="G464" s="16"/>
      <c r="H464" s="14"/>
      <c r="I464" s="17" t="str">
        <f aca="false">IF(TRIM(B464&amp;"")="","",SUBSTITUTE(UPPER(TRIM(B464&amp;""))," ",""))</f>
        <v/>
      </c>
      <c r="J464" s="18" t="str">
        <f aca="false">IF(OR(A464="",I464=""),"",IFERROR(INT(A464*1)+IF(TRIM(D464&amp;"")="",0,MOD(D464*1,1)),""))</f>
        <v/>
      </c>
      <c r="K464" s="18" t="str">
        <f aca="false">IF(J464="","",IFERROR(INT(A464*1)+IF(TRIM(E464&amp;"")="",1-1/86400,MOD(E464*1,1)+IF(AND(TRIM(D464&amp;"")&lt;&gt;"",MOD(E464*1,1)&lt;MOD(D464*1,1)),1,0)),""))</f>
        <v/>
      </c>
    </row>
    <row r="465" customFormat="false" ht="15" hidden="false" customHeight="false" outlineLevel="0" collapsed="false">
      <c r="A465" s="13"/>
      <c r="B465" s="14"/>
      <c r="C465" s="14"/>
      <c r="D465" s="15"/>
      <c r="E465" s="15"/>
      <c r="F465" s="16"/>
      <c r="G465" s="16"/>
      <c r="H465" s="14"/>
      <c r="I465" s="17" t="str">
        <f aca="false">IF(TRIM(B465&amp;"")="","",SUBSTITUTE(UPPER(TRIM(B465&amp;""))," ",""))</f>
        <v/>
      </c>
      <c r="J465" s="18" t="str">
        <f aca="false">IF(OR(A465="",I465=""),"",IFERROR(INT(A465*1)+IF(TRIM(D465&amp;"")="",0,MOD(D465*1,1)),""))</f>
        <v/>
      </c>
      <c r="K465" s="18" t="str">
        <f aca="false">IF(J465="","",IFERROR(INT(A465*1)+IF(TRIM(E465&amp;"")="",1-1/86400,MOD(E465*1,1)+IF(AND(TRIM(D465&amp;"")&lt;&gt;"",MOD(E465*1,1)&lt;MOD(D465*1,1)),1,0)),""))</f>
        <v/>
      </c>
    </row>
    <row r="466" customFormat="false" ht="15" hidden="false" customHeight="false" outlineLevel="0" collapsed="false">
      <c r="A466" s="13"/>
      <c r="B466" s="14"/>
      <c r="C466" s="14"/>
      <c r="D466" s="15"/>
      <c r="E466" s="15"/>
      <c r="F466" s="16"/>
      <c r="G466" s="16"/>
      <c r="H466" s="14"/>
      <c r="I466" s="17" t="str">
        <f aca="false">IF(TRIM(B466&amp;"")="","",SUBSTITUTE(UPPER(TRIM(B466&amp;""))," ",""))</f>
        <v/>
      </c>
      <c r="J466" s="18" t="str">
        <f aca="false">IF(OR(A466="",I466=""),"",IFERROR(INT(A466*1)+IF(TRIM(D466&amp;"")="",0,MOD(D466*1,1)),""))</f>
        <v/>
      </c>
      <c r="K466" s="18" t="str">
        <f aca="false">IF(J466="","",IFERROR(INT(A466*1)+IF(TRIM(E466&amp;"")="",1-1/86400,MOD(E466*1,1)+IF(AND(TRIM(D466&amp;"")&lt;&gt;"",MOD(E466*1,1)&lt;MOD(D466*1,1)),1,0)),""))</f>
        <v/>
      </c>
    </row>
    <row r="467" customFormat="false" ht="15" hidden="false" customHeight="false" outlineLevel="0" collapsed="false">
      <c r="A467" s="13"/>
      <c r="B467" s="14"/>
      <c r="C467" s="14"/>
      <c r="D467" s="15"/>
      <c r="E467" s="15"/>
      <c r="F467" s="16"/>
      <c r="G467" s="16"/>
      <c r="H467" s="14"/>
      <c r="I467" s="17" t="str">
        <f aca="false">IF(TRIM(B467&amp;"")="","",SUBSTITUTE(UPPER(TRIM(B467&amp;""))," ",""))</f>
        <v/>
      </c>
      <c r="J467" s="18" t="str">
        <f aca="false">IF(OR(A467="",I467=""),"",IFERROR(INT(A467*1)+IF(TRIM(D467&amp;"")="",0,MOD(D467*1,1)),""))</f>
        <v/>
      </c>
      <c r="K467" s="18" t="str">
        <f aca="false">IF(J467="","",IFERROR(INT(A467*1)+IF(TRIM(E467&amp;"")="",1-1/86400,MOD(E467*1,1)+IF(AND(TRIM(D467&amp;"")&lt;&gt;"",MOD(E467*1,1)&lt;MOD(D467*1,1)),1,0)),""))</f>
        <v/>
      </c>
    </row>
    <row r="468" customFormat="false" ht="15" hidden="false" customHeight="false" outlineLevel="0" collapsed="false">
      <c r="A468" s="13"/>
      <c r="B468" s="14"/>
      <c r="C468" s="14"/>
      <c r="D468" s="15"/>
      <c r="E468" s="15"/>
      <c r="F468" s="16"/>
      <c r="G468" s="16"/>
      <c r="H468" s="14"/>
      <c r="I468" s="17" t="str">
        <f aca="false">IF(TRIM(B468&amp;"")="","",SUBSTITUTE(UPPER(TRIM(B468&amp;""))," ",""))</f>
        <v/>
      </c>
      <c r="J468" s="18" t="str">
        <f aca="false">IF(OR(A468="",I468=""),"",IFERROR(INT(A468*1)+IF(TRIM(D468&amp;"")="",0,MOD(D468*1,1)),""))</f>
        <v/>
      </c>
      <c r="K468" s="18" t="str">
        <f aca="false">IF(J468="","",IFERROR(INT(A468*1)+IF(TRIM(E468&amp;"")="",1-1/86400,MOD(E468*1,1)+IF(AND(TRIM(D468&amp;"")&lt;&gt;"",MOD(E468*1,1)&lt;MOD(D468*1,1)),1,0)),""))</f>
        <v/>
      </c>
    </row>
    <row r="469" customFormat="false" ht="15" hidden="false" customHeight="false" outlineLevel="0" collapsed="false">
      <c r="A469" s="13"/>
      <c r="B469" s="14"/>
      <c r="C469" s="14"/>
      <c r="D469" s="15"/>
      <c r="E469" s="15"/>
      <c r="F469" s="16"/>
      <c r="G469" s="16"/>
      <c r="H469" s="14"/>
      <c r="I469" s="17" t="str">
        <f aca="false">IF(TRIM(B469&amp;"")="","",SUBSTITUTE(UPPER(TRIM(B469&amp;""))," ",""))</f>
        <v/>
      </c>
      <c r="J469" s="18" t="str">
        <f aca="false">IF(OR(A469="",I469=""),"",IFERROR(INT(A469*1)+IF(TRIM(D469&amp;"")="",0,MOD(D469*1,1)),""))</f>
        <v/>
      </c>
      <c r="K469" s="18" t="str">
        <f aca="false">IF(J469="","",IFERROR(INT(A469*1)+IF(TRIM(E469&amp;"")="",1-1/86400,MOD(E469*1,1)+IF(AND(TRIM(D469&amp;"")&lt;&gt;"",MOD(E469*1,1)&lt;MOD(D469*1,1)),1,0)),""))</f>
        <v/>
      </c>
    </row>
    <row r="470" customFormat="false" ht="15" hidden="false" customHeight="false" outlineLevel="0" collapsed="false">
      <c r="A470" s="13"/>
      <c r="B470" s="14"/>
      <c r="C470" s="14"/>
      <c r="D470" s="15"/>
      <c r="E470" s="15"/>
      <c r="F470" s="16"/>
      <c r="G470" s="16"/>
      <c r="H470" s="14"/>
      <c r="I470" s="17" t="str">
        <f aca="false">IF(TRIM(B470&amp;"")="","",SUBSTITUTE(UPPER(TRIM(B470&amp;""))," ",""))</f>
        <v/>
      </c>
      <c r="J470" s="18" t="str">
        <f aca="false">IF(OR(A470="",I470=""),"",IFERROR(INT(A470*1)+IF(TRIM(D470&amp;"")="",0,MOD(D470*1,1)),""))</f>
        <v/>
      </c>
      <c r="K470" s="18" t="str">
        <f aca="false">IF(J470="","",IFERROR(INT(A470*1)+IF(TRIM(E470&amp;"")="",1-1/86400,MOD(E470*1,1)+IF(AND(TRIM(D470&amp;"")&lt;&gt;"",MOD(E470*1,1)&lt;MOD(D470*1,1)),1,0)),""))</f>
        <v/>
      </c>
    </row>
    <row r="471" customFormat="false" ht="15" hidden="false" customHeight="false" outlineLevel="0" collapsed="false">
      <c r="A471" s="13"/>
      <c r="B471" s="14"/>
      <c r="C471" s="14"/>
      <c r="D471" s="15"/>
      <c r="E471" s="15"/>
      <c r="F471" s="16"/>
      <c r="G471" s="16"/>
      <c r="H471" s="14"/>
      <c r="I471" s="17" t="str">
        <f aca="false">IF(TRIM(B471&amp;"")="","",SUBSTITUTE(UPPER(TRIM(B471&amp;""))," ",""))</f>
        <v/>
      </c>
      <c r="J471" s="18" t="str">
        <f aca="false">IF(OR(A471="",I471=""),"",IFERROR(INT(A471*1)+IF(TRIM(D471&amp;"")="",0,MOD(D471*1,1)),""))</f>
        <v/>
      </c>
      <c r="K471" s="18" t="str">
        <f aca="false">IF(J471="","",IFERROR(INT(A471*1)+IF(TRIM(E471&amp;"")="",1-1/86400,MOD(E471*1,1)+IF(AND(TRIM(D471&amp;"")&lt;&gt;"",MOD(E471*1,1)&lt;MOD(D471*1,1)),1,0)),""))</f>
        <v/>
      </c>
    </row>
    <row r="472" customFormat="false" ht="15" hidden="false" customHeight="false" outlineLevel="0" collapsed="false">
      <c r="A472" s="13"/>
      <c r="B472" s="14"/>
      <c r="C472" s="14"/>
      <c r="D472" s="15"/>
      <c r="E472" s="15"/>
      <c r="F472" s="16"/>
      <c r="G472" s="16"/>
      <c r="H472" s="14"/>
      <c r="I472" s="17" t="str">
        <f aca="false">IF(TRIM(B472&amp;"")="","",SUBSTITUTE(UPPER(TRIM(B472&amp;""))," ",""))</f>
        <v/>
      </c>
      <c r="J472" s="18" t="str">
        <f aca="false">IF(OR(A472="",I472=""),"",IFERROR(INT(A472*1)+IF(TRIM(D472&amp;"")="",0,MOD(D472*1,1)),""))</f>
        <v/>
      </c>
      <c r="K472" s="18" t="str">
        <f aca="false">IF(J472="","",IFERROR(INT(A472*1)+IF(TRIM(E472&amp;"")="",1-1/86400,MOD(E472*1,1)+IF(AND(TRIM(D472&amp;"")&lt;&gt;"",MOD(E472*1,1)&lt;MOD(D472*1,1)),1,0)),""))</f>
        <v/>
      </c>
    </row>
    <row r="473" customFormat="false" ht="15" hidden="false" customHeight="false" outlineLevel="0" collapsed="false">
      <c r="A473" s="13"/>
      <c r="B473" s="14"/>
      <c r="C473" s="14"/>
      <c r="D473" s="15"/>
      <c r="E473" s="15"/>
      <c r="F473" s="16"/>
      <c r="G473" s="16"/>
      <c r="H473" s="14"/>
      <c r="I473" s="17" t="str">
        <f aca="false">IF(TRIM(B473&amp;"")="","",SUBSTITUTE(UPPER(TRIM(B473&amp;""))," ",""))</f>
        <v/>
      </c>
      <c r="J473" s="18" t="str">
        <f aca="false">IF(OR(A473="",I473=""),"",IFERROR(INT(A473*1)+IF(TRIM(D473&amp;"")="",0,MOD(D473*1,1)),""))</f>
        <v/>
      </c>
      <c r="K473" s="18" t="str">
        <f aca="false">IF(J473="","",IFERROR(INT(A473*1)+IF(TRIM(E473&amp;"")="",1-1/86400,MOD(E473*1,1)+IF(AND(TRIM(D473&amp;"")&lt;&gt;"",MOD(E473*1,1)&lt;MOD(D473*1,1)),1,0)),""))</f>
        <v/>
      </c>
    </row>
    <row r="474" customFormat="false" ht="15" hidden="false" customHeight="false" outlineLevel="0" collapsed="false">
      <c r="A474" s="13"/>
      <c r="B474" s="14"/>
      <c r="C474" s="14"/>
      <c r="D474" s="15"/>
      <c r="E474" s="15"/>
      <c r="F474" s="16"/>
      <c r="G474" s="16"/>
      <c r="H474" s="14"/>
      <c r="I474" s="17" t="str">
        <f aca="false">IF(TRIM(B474&amp;"")="","",SUBSTITUTE(UPPER(TRIM(B474&amp;""))," ",""))</f>
        <v/>
      </c>
      <c r="J474" s="18" t="str">
        <f aca="false">IF(OR(A474="",I474=""),"",IFERROR(INT(A474*1)+IF(TRIM(D474&amp;"")="",0,MOD(D474*1,1)),""))</f>
        <v/>
      </c>
      <c r="K474" s="18" t="str">
        <f aca="false">IF(J474="","",IFERROR(INT(A474*1)+IF(TRIM(E474&amp;"")="",1-1/86400,MOD(E474*1,1)+IF(AND(TRIM(D474&amp;"")&lt;&gt;"",MOD(E474*1,1)&lt;MOD(D474*1,1)),1,0)),""))</f>
        <v/>
      </c>
    </row>
    <row r="475" customFormat="false" ht="15" hidden="false" customHeight="false" outlineLevel="0" collapsed="false">
      <c r="A475" s="13"/>
      <c r="B475" s="14"/>
      <c r="C475" s="14"/>
      <c r="D475" s="15"/>
      <c r="E475" s="15"/>
      <c r="F475" s="16"/>
      <c r="G475" s="16"/>
      <c r="H475" s="14"/>
      <c r="I475" s="17" t="str">
        <f aca="false">IF(TRIM(B475&amp;"")="","",SUBSTITUTE(UPPER(TRIM(B475&amp;""))," ",""))</f>
        <v/>
      </c>
      <c r="J475" s="18" t="str">
        <f aca="false">IF(OR(A475="",I475=""),"",IFERROR(INT(A475*1)+IF(TRIM(D475&amp;"")="",0,MOD(D475*1,1)),""))</f>
        <v/>
      </c>
      <c r="K475" s="18" t="str">
        <f aca="false">IF(J475="","",IFERROR(INT(A475*1)+IF(TRIM(E475&amp;"")="",1-1/86400,MOD(E475*1,1)+IF(AND(TRIM(D475&amp;"")&lt;&gt;"",MOD(E475*1,1)&lt;MOD(D475*1,1)),1,0)),""))</f>
        <v/>
      </c>
    </row>
    <row r="476" customFormat="false" ht="15" hidden="false" customHeight="false" outlineLevel="0" collapsed="false">
      <c r="A476" s="13"/>
      <c r="B476" s="14"/>
      <c r="C476" s="14"/>
      <c r="D476" s="15"/>
      <c r="E476" s="15"/>
      <c r="F476" s="16"/>
      <c r="G476" s="16"/>
      <c r="H476" s="14"/>
      <c r="I476" s="17" t="str">
        <f aca="false">IF(TRIM(B476&amp;"")="","",SUBSTITUTE(UPPER(TRIM(B476&amp;""))," ",""))</f>
        <v/>
      </c>
      <c r="J476" s="18" t="str">
        <f aca="false">IF(OR(A476="",I476=""),"",IFERROR(INT(A476*1)+IF(TRIM(D476&amp;"")="",0,MOD(D476*1,1)),""))</f>
        <v/>
      </c>
      <c r="K476" s="18" t="str">
        <f aca="false">IF(J476="","",IFERROR(INT(A476*1)+IF(TRIM(E476&amp;"")="",1-1/86400,MOD(E476*1,1)+IF(AND(TRIM(D476&amp;"")&lt;&gt;"",MOD(E476*1,1)&lt;MOD(D476*1,1)),1,0)),""))</f>
        <v/>
      </c>
    </row>
    <row r="477" customFormat="false" ht="15" hidden="false" customHeight="false" outlineLevel="0" collapsed="false">
      <c r="A477" s="13"/>
      <c r="B477" s="14"/>
      <c r="C477" s="14"/>
      <c r="D477" s="15"/>
      <c r="E477" s="15"/>
      <c r="F477" s="16"/>
      <c r="G477" s="16"/>
      <c r="H477" s="14"/>
      <c r="I477" s="17" t="str">
        <f aca="false">IF(TRIM(B477&amp;"")="","",SUBSTITUTE(UPPER(TRIM(B477&amp;""))," ",""))</f>
        <v/>
      </c>
      <c r="J477" s="18" t="str">
        <f aca="false">IF(OR(A477="",I477=""),"",IFERROR(INT(A477*1)+IF(TRIM(D477&amp;"")="",0,MOD(D477*1,1)),""))</f>
        <v/>
      </c>
      <c r="K477" s="18" t="str">
        <f aca="false">IF(J477="","",IFERROR(INT(A477*1)+IF(TRIM(E477&amp;"")="",1-1/86400,MOD(E477*1,1)+IF(AND(TRIM(D477&amp;"")&lt;&gt;"",MOD(E477*1,1)&lt;MOD(D477*1,1)),1,0)),""))</f>
        <v/>
      </c>
    </row>
    <row r="478" customFormat="false" ht="15" hidden="false" customHeight="false" outlineLevel="0" collapsed="false">
      <c r="A478" s="13"/>
      <c r="B478" s="14"/>
      <c r="C478" s="14"/>
      <c r="D478" s="15"/>
      <c r="E478" s="15"/>
      <c r="F478" s="16"/>
      <c r="G478" s="16"/>
      <c r="H478" s="14"/>
      <c r="I478" s="17" t="str">
        <f aca="false">IF(TRIM(B478&amp;"")="","",SUBSTITUTE(UPPER(TRIM(B478&amp;""))," ",""))</f>
        <v/>
      </c>
      <c r="J478" s="18" t="str">
        <f aca="false">IF(OR(A478="",I478=""),"",IFERROR(INT(A478*1)+IF(TRIM(D478&amp;"")="",0,MOD(D478*1,1)),""))</f>
        <v/>
      </c>
      <c r="K478" s="18" t="str">
        <f aca="false">IF(J478="","",IFERROR(INT(A478*1)+IF(TRIM(E478&amp;"")="",1-1/86400,MOD(E478*1,1)+IF(AND(TRIM(D478&amp;"")&lt;&gt;"",MOD(E478*1,1)&lt;MOD(D478*1,1)),1,0)),""))</f>
        <v/>
      </c>
    </row>
    <row r="479" customFormat="false" ht="15" hidden="false" customHeight="false" outlineLevel="0" collapsed="false">
      <c r="A479" s="13"/>
      <c r="B479" s="14"/>
      <c r="C479" s="14"/>
      <c r="D479" s="15"/>
      <c r="E479" s="15"/>
      <c r="F479" s="16"/>
      <c r="G479" s="16"/>
      <c r="H479" s="14"/>
      <c r="I479" s="17" t="str">
        <f aca="false">IF(TRIM(B479&amp;"")="","",SUBSTITUTE(UPPER(TRIM(B479&amp;""))," ",""))</f>
        <v/>
      </c>
      <c r="J479" s="18" t="str">
        <f aca="false">IF(OR(A479="",I479=""),"",IFERROR(INT(A479*1)+IF(TRIM(D479&amp;"")="",0,MOD(D479*1,1)),""))</f>
        <v/>
      </c>
      <c r="K479" s="18" t="str">
        <f aca="false">IF(J479="","",IFERROR(INT(A479*1)+IF(TRIM(E479&amp;"")="",1-1/86400,MOD(E479*1,1)+IF(AND(TRIM(D479&amp;"")&lt;&gt;"",MOD(E479*1,1)&lt;MOD(D479*1,1)),1,0)),""))</f>
        <v/>
      </c>
    </row>
    <row r="480" customFormat="false" ht="15" hidden="false" customHeight="false" outlineLevel="0" collapsed="false">
      <c r="A480" s="13"/>
      <c r="B480" s="14"/>
      <c r="C480" s="14"/>
      <c r="D480" s="15"/>
      <c r="E480" s="15"/>
      <c r="F480" s="16"/>
      <c r="G480" s="16"/>
      <c r="H480" s="14"/>
      <c r="I480" s="17" t="str">
        <f aca="false">IF(TRIM(B480&amp;"")="","",SUBSTITUTE(UPPER(TRIM(B480&amp;""))," ",""))</f>
        <v/>
      </c>
      <c r="J480" s="18" t="str">
        <f aca="false">IF(OR(A480="",I480=""),"",IFERROR(INT(A480*1)+IF(TRIM(D480&amp;"")="",0,MOD(D480*1,1)),""))</f>
        <v/>
      </c>
      <c r="K480" s="18" t="str">
        <f aca="false">IF(J480="","",IFERROR(INT(A480*1)+IF(TRIM(E480&amp;"")="",1-1/86400,MOD(E480*1,1)+IF(AND(TRIM(D480&amp;"")&lt;&gt;"",MOD(E480*1,1)&lt;MOD(D480*1,1)),1,0)),""))</f>
        <v/>
      </c>
    </row>
    <row r="481" customFormat="false" ht="15" hidden="false" customHeight="false" outlineLevel="0" collapsed="false">
      <c r="A481" s="13"/>
      <c r="B481" s="14"/>
      <c r="C481" s="14"/>
      <c r="D481" s="15"/>
      <c r="E481" s="15"/>
      <c r="F481" s="16"/>
      <c r="G481" s="16"/>
      <c r="H481" s="14"/>
      <c r="I481" s="17" t="str">
        <f aca="false">IF(TRIM(B481&amp;"")="","",SUBSTITUTE(UPPER(TRIM(B481&amp;""))," ",""))</f>
        <v/>
      </c>
      <c r="J481" s="18" t="str">
        <f aca="false">IF(OR(A481="",I481=""),"",IFERROR(INT(A481*1)+IF(TRIM(D481&amp;"")="",0,MOD(D481*1,1)),""))</f>
        <v/>
      </c>
      <c r="K481" s="18" t="str">
        <f aca="false">IF(J481="","",IFERROR(INT(A481*1)+IF(TRIM(E481&amp;"")="",1-1/86400,MOD(E481*1,1)+IF(AND(TRIM(D481&amp;"")&lt;&gt;"",MOD(E481*1,1)&lt;MOD(D481*1,1)),1,0)),""))</f>
        <v/>
      </c>
    </row>
    <row r="482" customFormat="false" ht="15" hidden="false" customHeight="false" outlineLevel="0" collapsed="false">
      <c r="A482" s="13"/>
      <c r="B482" s="14"/>
      <c r="C482" s="14"/>
      <c r="D482" s="15"/>
      <c r="E482" s="15"/>
      <c r="F482" s="16"/>
      <c r="G482" s="16"/>
      <c r="H482" s="14"/>
      <c r="I482" s="17" t="str">
        <f aca="false">IF(TRIM(B482&amp;"")="","",SUBSTITUTE(UPPER(TRIM(B482&amp;""))," ",""))</f>
        <v/>
      </c>
      <c r="J482" s="18" t="str">
        <f aca="false">IF(OR(A482="",I482=""),"",IFERROR(INT(A482*1)+IF(TRIM(D482&amp;"")="",0,MOD(D482*1,1)),""))</f>
        <v/>
      </c>
      <c r="K482" s="18" t="str">
        <f aca="false">IF(J482="","",IFERROR(INT(A482*1)+IF(TRIM(E482&amp;"")="",1-1/86400,MOD(E482*1,1)+IF(AND(TRIM(D482&amp;"")&lt;&gt;"",MOD(E482*1,1)&lt;MOD(D482*1,1)),1,0)),""))</f>
        <v/>
      </c>
    </row>
    <row r="483" customFormat="false" ht="15" hidden="false" customHeight="false" outlineLevel="0" collapsed="false">
      <c r="A483" s="13"/>
      <c r="B483" s="14"/>
      <c r="C483" s="14"/>
      <c r="D483" s="15"/>
      <c r="E483" s="15"/>
      <c r="F483" s="16"/>
      <c r="G483" s="16"/>
      <c r="H483" s="14"/>
      <c r="I483" s="17" t="str">
        <f aca="false">IF(TRIM(B483&amp;"")="","",SUBSTITUTE(UPPER(TRIM(B483&amp;""))," ",""))</f>
        <v/>
      </c>
      <c r="J483" s="18" t="str">
        <f aca="false">IF(OR(A483="",I483=""),"",IFERROR(INT(A483*1)+IF(TRIM(D483&amp;"")="",0,MOD(D483*1,1)),""))</f>
        <v/>
      </c>
      <c r="K483" s="18" t="str">
        <f aca="false">IF(J483="","",IFERROR(INT(A483*1)+IF(TRIM(E483&amp;"")="",1-1/86400,MOD(E483*1,1)+IF(AND(TRIM(D483&amp;"")&lt;&gt;"",MOD(E483*1,1)&lt;MOD(D483*1,1)),1,0)),""))</f>
        <v/>
      </c>
    </row>
    <row r="484" customFormat="false" ht="15" hidden="false" customHeight="false" outlineLevel="0" collapsed="false">
      <c r="A484" s="13"/>
      <c r="B484" s="14"/>
      <c r="C484" s="14"/>
      <c r="D484" s="15"/>
      <c r="E484" s="15"/>
      <c r="F484" s="16"/>
      <c r="G484" s="16"/>
      <c r="H484" s="14"/>
      <c r="I484" s="17" t="str">
        <f aca="false">IF(TRIM(B484&amp;"")="","",SUBSTITUTE(UPPER(TRIM(B484&amp;""))," ",""))</f>
        <v/>
      </c>
      <c r="J484" s="18" t="str">
        <f aca="false">IF(OR(A484="",I484=""),"",IFERROR(INT(A484*1)+IF(TRIM(D484&amp;"")="",0,MOD(D484*1,1)),""))</f>
        <v/>
      </c>
      <c r="K484" s="18" t="str">
        <f aca="false">IF(J484="","",IFERROR(INT(A484*1)+IF(TRIM(E484&amp;"")="",1-1/86400,MOD(E484*1,1)+IF(AND(TRIM(D484&amp;"")&lt;&gt;"",MOD(E484*1,1)&lt;MOD(D484*1,1)),1,0)),""))</f>
        <v/>
      </c>
    </row>
    <row r="485" customFormat="false" ht="15" hidden="false" customHeight="false" outlineLevel="0" collapsed="false">
      <c r="A485" s="13"/>
      <c r="B485" s="14"/>
      <c r="C485" s="14"/>
      <c r="D485" s="15"/>
      <c r="E485" s="15"/>
      <c r="F485" s="16"/>
      <c r="G485" s="16"/>
      <c r="H485" s="14"/>
      <c r="I485" s="17" t="str">
        <f aca="false">IF(TRIM(B485&amp;"")="","",SUBSTITUTE(UPPER(TRIM(B485&amp;""))," ",""))</f>
        <v/>
      </c>
      <c r="J485" s="18" t="str">
        <f aca="false">IF(OR(A485="",I485=""),"",IFERROR(INT(A485*1)+IF(TRIM(D485&amp;"")="",0,MOD(D485*1,1)),""))</f>
        <v/>
      </c>
      <c r="K485" s="18" t="str">
        <f aca="false">IF(J485="","",IFERROR(INT(A485*1)+IF(TRIM(E485&amp;"")="",1-1/86400,MOD(E485*1,1)+IF(AND(TRIM(D485&amp;"")&lt;&gt;"",MOD(E485*1,1)&lt;MOD(D485*1,1)),1,0)),""))</f>
        <v/>
      </c>
    </row>
    <row r="486" customFormat="false" ht="15" hidden="false" customHeight="false" outlineLevel="0" collapsed="false">
      <c r="A486" s="13"/>
      <c r="B486" s="14"/>
      <c r="C486" s="14"/>
      <c r="D486" s="15"/>
      <c r="E486" s="15"/>
      <c r="F486" s="16"/>
      <c r="G486" s="16"/>
      <c r="H486" s="14"/>
      <c r="I486" s="17" t="str">
        <f aca="false">IF(TRIM(B486&amp;"")="","",SUBSTITUTE(UPPER(TRIM(B486&amp;""))," ",""))</f>
        <v/>
      </c>
      <c r="J486" s="18" t="str">
        <f aca="false">IF(OR(A486="",I486=""),"",IFERROR(INT(A486*1)+IF(TRIM(D486&amp;"")="",0,MOD(D486*1,1)),""))</f>
        <v/>
      </c>
      <c r="K486" s="18" t="str">
        <f aca="false">IF(J486="","",IFERROR(INT(A486*1)+IF(TRIM(E486&amp;"")="",1-1/86400,MOD(E486*1,1)+IF(AND(TRIM(D486&amp;"")&lt;&gt;"",MOD(E486*1,1)&lt;MOD(D486*1,1)),1,0)),""))</f>
        <v/>
      </c>
    </row>
    <row r="487" customFormat="false" ht="15" hidden="false" customHeight="false" outlineLevel="0" collapsed="false">
      <c r="A487" s="13"/>
      <c r="B487" s="14"/>
      <c r="C487" s="14"/>
      <c r="D487" s="15"/>
      <c r="E487" s="15"/>
      <c r="F487" s="16"/>
      <c r="G487" s="16"/>
      <c r="H487" s="14"/>
      <c r="I487" s="17" t="str">
        <f aca="false">IF(TRIM(B487&amp;"")="","",SUBSTITUTE(UPPER(TRIM(B487&amp;""))," ",""))</f>
        <v/>
      </c>
      <c r="J487" s="18" t="str">
        <f aca="false">IF(OR(A487="",I487=""),"",IFERROR(INT(A487*1)+IF(TRIM(D487&amp;"")="",0,MOD(D487*1,1)),""))</f>
        <v/>
      </c>
      <c r="K487" s="18" t="str">
        <f aca="false">IF(J487="","",IFERROR(INT(A487*1)+IF(TRIM(E487&amp;"")="",1-1/86400,MOD(E487*1,1)+IF(AND(TRIM(D487&amp;"")&lt;&gt;"",MOD(E487*1,1)&lt;MOD(D487*1,1)),1,0)),""))</f>
        <v/>
      </c>
    </row>
    <row r="488" customFormat="false" ht="15" hidden="false" customHeight="false" outlineLevel="0" collapsed="false">
      <c r="A488" s="13"/>
      <c r="B488" s="14"/>
      <c r="C488" s="14"/>
      <c r="D488" s="15"/>
      <c r="E488" s="15"/>
      <c r="F488" s="16"/>
      <c r="G488" s="16"/>
      <c r="H488" s="14"/>
      <c r="I488" s="17" t="str">
        <f aca="false">IF(TRIM(B488&amp;"")="","",SUBSTITUTE(UPPER(TRIM(B488&amp;""))," ",""))</f>
        <v/>
      </c>
      <c r="J488" s="18" t="str">
        <f aca="false">IF(OR(A488="",I488=""),"",IFERROR(INT(A488*1)+IF(TRIM(D488&amp;"")="",0,MOD(D488*1,1)),""))</f>
        <v/>
      </c>
      <c r="K488" s="18" t="str">
        <f aca="false">IF(J488="","",IFERROR(INT(A488*1)+IF(TRIM(E488&amp;"")="",1-1/86400,MOD(E488*1,1)+IF(AND(TRIM(D488&amp;"")&lt;&gt;"",MOD(E488*1,1)&lt;MOD(D488*1,1)),1,0)),""))</f>
        <v/>
      </c>
    </row>
    <row r="489" customFormat="false" ht="15" hidden="false" customHeight="false" outlineLevel="0" collapsed="false">
      <c r="A489" s="13"/>
      <c r="B489" s="14"/>
      <c r="C489" s="14"/>
      <c r="D489" s="15"/>
      <c r="E489" s="15"/>
      <c r="F489" s="16"/>
      <c r="G489" s="16"/>
      <c r="H489" s="14"/>
      <c r="I489" s="17" t="str">
        <f aca="false">IF(TRIM(B489&amp;"")="","",SUBSTITUTE(UPPER(TRIM(B489&amp;""))," ",""))</f>
        <v/>
      </c>
      <c r="J489" s="18" t="str">
        <f aca="false">IF(OR(A489="",I489=""),"",IFERROR(INT(A489*1)+IF(TRIM(D489&amp;"")="",0,MOD(D489*1,1)),""))</f>
        <v/>
      </c>
      <c r="K489" s="18" t="str">
        <f aca="false">IF(J489="","",IFERROR(INT(A489*1)+IF(TRIM(E489&amp;"")="",1-1/86400,MOD(E489*1,1)+IF(AND(TRIM(D489&amp;"")&lt;&gt;"",MOD(E489*1,1)&lt;MOD(D489*1,1)),1,0)),""))</f>
        <v/>
      </c>
    </row>
    <row r="490" customFormat="false" ht="15" hidden="false" customHeight="false" outlineLevel="0" collapsed="false">
      <c r="A490" s="13"/>
      <c r="B490" s="14"/>
      <c r="C490" s="14"/>
      <c r="D490" s="15"/>
      <c r="E490" s="15"/>
      <c r="F490" s="16"/>
      <c r="G490" s="16"/>
      <c r="H490" s="14"/>
      <c r="I490" s="17" t="str">
        <f aca="false">IF(TRIM(B490&amp;"")="","",SUBSTITUTE(UPPER(TRIM(B490&amp;""))," ",""))</f>
        <v/>
      </c>
      <c r="J490" s="18" t="str">
        <f aca="false">IF(OR(A490="",I490=""),"",IFERROR(INT(A490*1)+IF(TRIM(D490&amp;"")="",0,MOD(D490*1,1)),""))</f>
        <v/>
      </c>
      <c r="K490" s="18" t="str">
        <f aca="false">IF(J490="","",IFERROR(INT(A490*1)+IF(TRIM(E490&amp;"")="",1-1/86400,MOD(E490*1,1)+IF(AND(TRIM(D490&amp;"")&lt;&gt;"",MOD(E490*1,1)&lt;MOD(D490*1,1)),1,0)),""))</f>
        <v/>
      </c>
    </row>
    <row r="491" customFormat="false" ht="15" hidden="false" customHeight="false" outlineLevel="0" collapsed="false">
      <c r="A491" s="13"/>
      <c r="B491" s="14"/>
      <c r="C491" s="14"/>
      <c r="D491" s="15"/>
      <c r="E491" s="15"/>
      <c r="F491" s="16"/>
      <c r="G491" s="16"/>
      <c r="H491" s="14"/>
      <c r="I491" s="17" t="str">
        <f aca="false">IF(TRIM(B491&amp;"")="","",SUBSTITUTE(UPPER(TRIM(B491&amp;""))," ",""))</f>
        <v/>
      </c>
      <c r="J491" s="18" t="str">
        <f aca="false">IF(OR(A491="",I491=""),"",IFERROR(INT(A491*1)+IF(TRIM(D491&amp;"")="",0,MOD(D491*1,1)),""))</f>
        <v/>
      </c>
      <c r="K491" s="18" t="str">
        <f aca="false">IF(J491="","",IFERROR(INT(A491*1)+IF(TRIM(E491&amp;"")="",1-1/86400,MOD(E491*1,1)+IF(AND(TRIM(D491&amp;"")&lt;&gt;"",MOD(E491*1,1)&lt;MOD(D491*1,1)),1,0)),""))</f>
        <v/>
      </c>
    </row>
    <row r="492" customFormat="false" ht="15" hidden="false" customHeight="false" outlineLevel="0" collapsed="false">
      <c r="A492" s="13"/>
      <c r="B492" s="14"/>
      <c r="C492" s="14"/>
      <c r="D492" s="15"/>
      <c r="E492" s="15"/>
      <c r="F492" s="16"/>
      <c r="G492" s="16"/>
      <c r="H492" s="14"/>
      <c r="I492" s="17" t="str">
        <f aca="false">IF(TRIM(B492&amp;"")="","",SUBSTITUTE(UPPER(TRIM(B492&amp;""))," ",""))</f>
        <v/>
      </c>
      <c r="J492" s="18" t="str">
        <f aca="false">IF(OR(A492="",I492=""),"",IFERROR(INT(A492*1)+IF(TRIM(D492&amp;"")="",0,MOD(D492*1,1)),""))</f>
        <v/>
      </c>
      <c r="K492" s="18" t="str">
        <f aca="false">IF(J492="","",IFERROR(INT(A492*1)+IF(TRIM(E492&amp;"")="",1-1/86400,MOD(E492*1,1)+IF(AND(TRIM(D492&amp;"")&lt;&gt;"",MOD(E492*1,1)&lt;MOD(D492*1,1)),1,0)),""))</f>
        <v/>
      </c>
    </row>
    <row r="493" customFormat="false" ht="15" hidden="false" customHeight="false" outlineLevel="0" collapsed="false">
      <c r="A493" s="13"/>
      <c r="B493" s="14"/>
      <c r="C493" s="14"/>
      <c r="D493" s="15"/>
      <c r="E493" s="15"/>
      <c r="F493" s="16"/>
      <c r="G493" s="16"/>
      <c r="H493" s="14"/>
      <c r="I493" s="17" t="str">
        <f aca="false">IF(TRIM(B493&amp;"")="","",SUBSTITUTE(UPPER(TRIM(B493&amp;""))," ",""))</f>
        <v/>
      </c>
      <c r="J493" s="18" t="str">
        <f aca="false">IF(OR(A493="",I493=""),"",IFERROR(INT(A493*1)+IF(TRIM(D493&amp;"")="",0,MOD(D493*1,1)),""))</f>
        <v/>
      </c>
      <c r="K493" s="18" t="str">
        <f aca="false">IF(J493="","",IFERROR(INT(A493*1)+IF(TRIM(E493&amp;"")="",1-1/86400,MOD(E493*1,1)+IF(AND(TRIM(D493&amp;"")&lt;&gt;"",MOD(E493*1,1)&lt;MOD(D493*1,1)),1,0)),""))</f>
        <v/>
      </c>
    </row>
    <row r="494" customFormat="false" ht="15" hidden="false" customHeight="false" outlineLevel="0" collapsed="false">
      <c r="A494" s="13"/>
      <c r="B494" s="14"/>
      <c r="C494" s="14"/>
      <c r="D494" s="15"/>
      <c r="E494" s="15"/>
      <c r="F494" s="16"/>
      <c r="G494" s="16"/>
      <c r="H494" s="14"/>
      <c r="I494" s="17" t="str">
        <f aca="false">IF(TRIM(B494&amp;"")="","",SUBSTITUTE(UPPER(TRIM(B494&amp;""))," ",""))</f>
        <v/>
      </c>
      <c r="J494" s="18" t="str">
        <f aca="false">IF(OR(A494="",I494=""),"",IFERROR(INT(A494*1)+IF(TRIM(D494&amp;"")="",0,MOD(D494*1,1)),""))</f>
        <v/>
      </c>
      <c r="K494" s="18" t="str">
        <f aca="false">IF(J494="","",IFERROR(INT(A494*1)+IF(TRIM(E494&amp;"")="",1-1/86400,MOD(E494*1,1)+IF(AND(TRIM(D494&amp;"")&lt;&gt;"",MOD(E494*1,1)&lt;MOD(D494*1,1)),1,0)),""))</f>
        <v/>
      </c>
    </row>
    <row r="495" customFormat="false" ht="15" hidden="false" customHeight="false" outlineLevel="0" collapsed="false">
      <c r="A495" s="13"/>
      <c r="B495" s="14"/>
      <c r="C495" s="14"/>
      <c r="D495" s="15"/>
      <c r="E495" s="15"/>
      <c r="F495" s="16"/>
      <c r="G495" s="16"/>
      <c r="H495" s="14"/>
      <c r="I495" s="17" t="str">
        <f aca="false">IF(TRIM(B495&amp;"")="","",SUBSTITUTE(UPPER(TRIM(B495&amp;""))," ",""))</f>
        <v/>
      </c>
      <c r="J495" s="18" t="str">
        <f aca="false">IF(OR(A495="",I495=""),"",IFERROR(INT(A495*1)+IF(TRIM(D495&amp;"")="",0,MOD(D495*1,1)),""))</f>
        <v/>
      </c>
      <c r="K495" s="18" t="str">
        <f aca="false">IF(J495="","",IFERROR(INT(A495*1)+IF(TRIM(E495&amp;"")="",1-1/86400,MOD(E495*1,1)+IF(AND(TRIM(D495&amp;"")&lt;&gt;"",MOD(E495*1,1)&lt;MOD(D495*1,1)),1,0)),""))</f>
        <v/>
      </c>
    </row>
    <row r="496" customFormat="false" ht="15" hidden="false" customHeight="false" outlineLevel="0" collapsed="false">
      <c r="A496" s="13"/>
      <c r="B496" s="14"/>
      <c r="C496" s="14"/>
      <c r="D496" s="15"/>
      <c r="E496" s="15"/>
      <c r="F496" s="16"/>
      <c r="G496" s="16"/>
      <c r="H496" s="14"/>
      <c r="I496" s="17" t="str">
        <f aca="false">IF(TRIM(B496&amp;"")="","",SUBSTITUTE(UPPER(TRIM(B496&amp;""))," ",""))</f>
        <v/>
      </c>
      <c r="J496" s="18" t="str">
        <f aca="false">IF(OR(A496="",I496=""),"",IFERROR(INT(A496*1)+IF(TRIM(D496&amp;"")="",0,MOD(D496*1,1)),""))</f>
        <v/>
      </c>
      <c r="K496" s="18" t="str">
        <f aca="false">IF(J496="","",IFERROR(INT(A496*1)+IF(TRIM(E496&amp;"")="",1-1/86400,MOD(E496*1,1)+IF(AND(TRIM(D496&amp;"")&lt;&gt;"",MOD(E496*1,1)&lt;MOD(D496*1,1)),1,0)),""))</f>
        <v/>
      </c>
    </row>
    <row r="497" customFormat="false" ht="15" hidden="false" customHeight="false" outlineLevel="0" collapsed="false">
      <c r="A497" s="13"/>
      <c r="B497" s="14"/>
      <c r="C497" s="14"/>
      <c r="D497" s="15"/>
      <c r="E497" s="15"/>
      <c r="F497" s="16"/>
      <c r="G497" s="16"/>
      <c r="H497" s="14"/>
      <c r="I497" s="17" t="str">
        <f aca="false">IF(TRIM(B497&amp;"")="","",SUBSTITUTE(UPPER(TRIM(B497&amp;""))," ",""))</f>
        <v/>
      </c>
      <c r="J497" s="18" t="str">
        <f aca="false">IF(OR(A497="",I497=""),"",IFERROR(INT(A497*1)+IF(TRIM(D497&amp;"")="",0,MOD(D497*1,1)),""))</f>
        <v/>
      </c>
      <c r="K497" s="18" t="str">
        <f aca="false">IF(J497="","",IFERROR(INT(A497*1)+IF(TRIM(E497&amp;"")="",1-1/86400,MOD(E497*1,1)+IF(AND(TRIM(D497&amp;"")&lt;&gt;"",MOD(E497*1,1)&lt;MOD(D497*1,1)),1,0)),""))</f>
        <v/>
      </c>
    </row>
    <row r="498" customFormat="false" ht="15" hidden="false" customHeight="false" outlineLevel="0" collapsed="false">
      <c r="A498" s="13"/>
      <c r="B498" s="14"/>
      <c r="C498" s="14"/>
      <c r="D498" s="15"/>
      <c r="E498" s="15"/>
      <c r="F498" s="16"/>
      <c r="G498" s="16"/>
      <c r="H498" s="14"/>
      <c r="I498" s="17" t="str">
        <f aca="false">IF(TRIM(B498&amp;"")="","",SUBSTITUTE(UPPER(TRIM(B498&amp;""))," ",""))</f>
        <v/>
      </c>
      <c r="J498" s="18" t="str">
        <f aca="false">IF(OR(A498="",I498=""),"",IFERROR(INT(A498*1)+IF(TRIM(D498&amp;"")="",0,MOD(D498*1,1)),""))</f>
        <v/>
      </c>
      <c r="K498" s="18" t="str">
        <f aca="false">IF(J498="","",IFERROR(INT(A498*1)+IF(TRIM(E498&amp;"")="",1-1/86400,MOD(E498*1,1)+IF(AND(TRIM(D498&amp;"")&lt;&gt;"",MOD(E498*1,1)&lt;MOD(D498*1,1)),1,0)),""))</f>
        <v/>
      </c>
    </row>
    <row r="499" customFormat="false" ht="15" hidden="false" customHeight="false" outlineLevel="0" collapsed="false">
      <c r="A499" s="13"/>
      <c r="B499" s="14"/>
      <c r="C499" s="14"/>
      <c r="D499" s="15"/>
      <c r="E499" s="15"/>
      <c r="F499" s="16"/>
      <c r="G499" s="16"/>
      <c r="H499" s="14"/>
      <c r="I499" s="17" t="str">
        <f aca="false">IF(TRIM(B499&amp;"")="","",SUBSTITUTE(UPPER(TRIM(B499&amp;""))," ",""))</f>
        <v/>
      </c>
      <c r="J499" s="18" t="str">
        <f aca="false">IF(OR(A499="",I499=""),"",IFERROR(INT(A499*1)+IF(TRIM(D499&amp;"")="",0,MOD(D499*1,1)),""))</f>
        <v/>
      </c>
      <c r="K499" s="18" t="str">
        <f aca="false">IF(J499="","",IFERROR(INT(A499*1)+IF(TRIM(E499&amp;"")="",1-1/86400,MOD(E499*1,1)+IF(AND(TRIM(D499&amp;"")&lt;&gt;"",MOD(E499*1,1)&lt;MOD(D499*1,1)),1,0)),""))</f>
        <v/>
      </c>
    </row>
    <row r="500" customFormat="false" ht="15" hidden="false" customHeight="false" outlineLevel="0" collapsed="false">
      <c r="A500" s="13"/>
      <c r="B500" s="14"/>
      <c r="C500" s="14"/>
      <c r="D500" s="15"/>
      <c r="E500" s="15"/>
      <c r="F500" s="16"/>
      <c r="G500" s="16"/>
      <c r="H500" s="14"/>
      <c r="I500" s="17" t="str">
        <f aca="false">IF(TRIM(B500&amp;"")="","",SUBSTITUTE(UPPER(TRIM(B500&amp;""))," ",""))</f>
        <v/>
      </c>
      <c r="J500" s="18" t="str">
        <f aca="false">IF(OR(A500="",I500=""),"",IFERROR(INT(A500*1)+IF(TRIM(D500&amp;"")="",0,MOD(D500*1,1)),""))</f>
        <v/>
      </c>
      <c r="K500" s="18" t="str">
        <f aca="false">IF(J500="","",IFERROR(INT(A500*1)+IF(TRIM(E500&amp;"")="",1-1/86400,MOD(E500*1,1)+IF(AND(TRIM(D500&amp;"")&lt;&gt;"",MOD(E500*1,1)&lt;MOD(D500*1,1)),1,0)),""))</f>
        <v/>
      </c>
    </row>
    <row r="501" customFormat="false" ht="15" hidden="false" customHeight="false" outlineLevel="0" collapsed="false">
      <c r="A501" s="13"/>
      <c r="B501" s="14"/>
      <c r="C501" s="14"/>
      <c r="D501" s="15"/>
      <c r="E501" s="15"/>
      <c r="F501" s="16"/>
      <c r="G501" s="16"/>
      <c r="H501" s="14"/>
      <c r="I501" s="17" t="str">
        <f aca="false">IF(TRIM(B501&amp;"")="","",SUBSTITUTE(UPPER(TRIM(B501&amp;""))," ",""))</f>
        <v/>
      </c>
      <c r="J501" s="18" t="str">
        <f aca="false">IF(OR(A501="",I501=""),"",IFERROR(INT(A501*1)+IF(TRIM(D501&amp;"")="",0,MOD(D501*1,1)),""))</f>
        <v/>
      </c>
      <c r="K501" s="18" t="str">
        <f aca="false">IF(J501="","",IFERROR(INT(A501*1)+IF(TRIM(E501&amp;"")="",1-1/86400,MOD(E501*1,1)+IF(AND(TRIM(D501&amp;"")&lt;&gt;"",MOD(E501*1,1)&lt;MOD(D501*1,1)),1,0)),""))</f>
        <v/>
      </c>
    </row>
    <row r="502" customFormat="false" ht="15" hidden="false" customHeight="false" outlineLevel="0" collapsed="false">
      <c r="A502" s="13"/>
      <c r="B502" s="14"/>
      <c r="C502" s="14"/>
      <c r="D502" s="15"/>
      <c r="E502" s="15"/>
      <c r="F502" s="16"/>
      <c r="G502" s="16"/>
      <c r="H502" s="14"/>
      <c r="I502" s="17" t="str">
        <f aca="false">IF(TRIM(B502&amp;"")="","",SUBSTITUTE(UPPER(TRIM(B502&amp;""))," ",""))</f>
        <v/>
      </c>
      <c r="J502" s="18" t="str">
        <f aca="false">IF(OR(A502="",I502=""),"",IFERROR(INT(A502*1)+IF(TRIM(D502&amp;"")="",0,MOD(D502*1,1)),""))</f>
        <v/>
      </c>
      <c r="K502" s="18" t="str">
        <f aca="false">IF(J502="","",IFERROR(INT(A502*1)+IF(TRIM(E502&amp;"")="",1-1/86400,MOD(E502*1,1)+IF(AND(TRIM(D502&amp;"")&lt;&gt;"",MOD(E502*1,1)&lt;MOD(D502*1,1)),1,0)),""))</f>
        <v/>
      </c>
    </row>
    <row r="503" customFormat="false" ht="15" hidden="false" customHeight="false" outlineLevel="0" collapsed="false">
      <c r="A503" s="13"/>
      <c r="B503" s="14"/>
      <c r="C503" s="14"/>
      <c r="D503" s="15"/>
      <c r="E503" s="15"/>
      <c r="F503" s="16"/>
      <c r="G503" s="16"/>
      <c r="H503" s="14"/>
      <c r="I503" s="17" t="str">
        <f aca="false">IF(TRIM(B503&amp;"")="","",SUBSTITUTE(UPPER(TRIM(B503&amp;""))," ",""))</f>
        <v/>
      </c>
      <c r="J503" s="18" t="str">
        <f aca="false">IF(OR(A503="",I503=""),"",IFERROR(INT(A503*1)+IF(TRIM(D503&amp;"")="",0,MOD(D503*1,1)),""))</f>
        <v/>
      </c>
      <c r="K503" s="18" t="str">
        <f aca="false">IF(J503="","",IFERROR(INT(A503*1)+IF(TRIM(E503&amp;"")="",1-1/86400,MOD(E503*1,1)+IF(AND(TRIM(D503&amp;"")&lt;&gt;"",MOD(E503*1,1)&lt;MOD(D503*1,1)),1,0)),""))</f>
        <v/>
      </c>
    </row>
    <row r="504" customFormat="false" ht="15" hidden="false" customHeight="false" outlineLevel="0" collapsed="false">
      <c r="A504" s="13"/>
      <c r="B504" s="14"/>
      <c r="C504" s="14"/>
      <c r="D504" s="15"/>
      <c r="E504" s="15"/>
      <c r="F504" s="16"/>
      <c r="G504" s="16"/>
      <c r="H504" s="14"/>
      <c r="I504" s="17" t="str">
        <f aca="false">IF(TRIM(B504&amp;"")="","",SUBSTITUTE(UPPER(TRIM(B504&amp;""))," ",""))</f>
        <v/>
      </c>
      <c r="J504" s="18" t="str">
        <f aca="false">IF(OR(A504="",I504=""),"",IFERROR(INT(A504*1)+IF(TRIM(D504&amp;"")="",0,MOD(D504*1,1)),""))</f>
        <v/>
      </c>
      <c r="K504" s="18" t="str">
        <f aca="false">IF(J504="","",IFERROR(INT(A504*1)+IF(TRIM(E504&amp;"")="",1-1/86400,MOD(E504*1,1)+IF(AND(TRIM(D504&amp;"")&lt;&gt;"",MOD(E504*1,1)&lt;MOD(D504*1,1)),1,0)),""))</f>
        <v/>
      </c>
    </row>
    <row r="505" customFormat="false" ht="15" hidden="false" customHeight="false" outlineLevel="0" collapsed="false">
      <c r="A505" s="13"/>
      <c r="B505" s="14"/>
      <c r="C505" s="14"/>
      <c r="D505" s="15"/>
      <c r="E505" s="15"/>
      <c r="F505" s="16"/>
      <c r="G505" s="16"/>
      <c r="H505" s="14"/>
      <c r="I505" s="17" t="str">
        <f aca="false">IF(TRIM(B505&amp;"")="","",SUBSTITUTE(UPPER(TRIM(B505&amp;""))," ",""))</f>
        <v/>
      </c>
      <c r="J505" s="18" t="str">
        <f aca="false">IF(OR(A505="",I505=""),"",IFERROR(INT(A505*1)+IF(TRIM(D505&amp;"")="",0,MOD(D505*1,1)),""))</f>
        <v/>
      </c>
      <c r="K505" s="18" t="str">
        <f aca="false">IF(J505="","",IFERROR(INT(A505*1)+IF(TRIM(E505&amp;"")="",1-1/86400,MOD(E505*1,1)+IF(AND(TRIM(D505&amp;"")&lt;&gt;"",MOD(E505*1,1)&lt;MOD(D505*1,1)),1,0)),""))</f>
        <v/>
      </c>
    </row>
    <row r="506" customFormat="false" ht="15" hidden="false" customHeight="false" outlineLevel="0" collapsed="false">
      <c r="A506" s="13"/>
      <c r="B506" s="14"/>
      <c r="C506" s="14"/>
      <c r="D506" s="15"/>
      <c r="E506" s="15"/>
      <c r="F506" s="16"/>
      <c r="G506" s="16"/>
      <c r="H506" s="14"/>
      <c r="I506" s="17" t="str">
        <f aca="false">IF(TRIM(B506&amp;"")="","",SUBSTITUTE(UPPER(TRIM(B506&amp;""))," ",""))</f>
        <v/>
      </c>
      <c r="J506" s="18" t="str">
        <f aca="false">IF(OR(A506="",I506=""),"",IFERROR(INT(A506*1)+IF(TRIM(D506&amp;"")="",0,MOD(D506*1,1)),""))</f>
        <v/>
      </c>
      <c r="K506" s="18" t="str">
        <f aca="false">IF(J506="","",IFERROR(INT(A506*1)+IF(TRIM(E506&amp;"")="",1-1/86400,MOD(E506*1,1)+IF(AND(TRIM(D506&amp;"")&lt;&gt;"",MOD(E506*1,1)&lt;MOD(D506*1,1)),1,0)),""))</f>
        <v/>
      </c>
    </row>
    <row r="507" customFormat="false" ht="15" hidden="false" customHeight="false" outlineLevel="0" collapsed="false">
      <c r="A507" s="13"/>
      <c r="B507" s="14"/>
      <c r="C507" s="14"/>
      <c r="D507" s="15"/>
      <c r="E507" s="15"/>
      <c r="F507" s="16"/>
      <c r="G507" s="16"/>
      <c r="H507" s="14"/>
      <c r="I507" s="17" t="str">
        <f aca="false">IF(TRIM(B507&amp;"")="","",SUBSTITUTE(UPPER(TRIM(B507&amp;""))," ",""))</f>
        <v/>
      </c>
      <c r="J507" s="18" t="str">
        <f aca="false">IF(OR(A507="",I507=""),"",IFERROR(INT(A507*1)+IF(TRIM(D507&amp;"")="",0,MOD(D507*1,1)),""))</f>
        <v/>
      </c>
      <c r="K507" s="18" t="str">
        <f aca="false">IF(J507="","",IFERROR(INT(A507*1)+IF(TRIM(E507&amp;"")="",1-1/86400,MOD(E507*1,1)+IF(AND(TRIM(D507&amp;"")&lt;&gt;"",MOD(E507*1,1)&lt;MOD(D507*1,1)),1,0)),""))</f>
        <v/>
      </c>
    </row>
    <row r="508" customFormat="false" ht="15" hidden="false" customHeight="false" outlineLevel="0" collapsed="false">
      <c r="A508" s="13"/>
      <c r="B508" s="14"/>
      <c r="C508" s="14"/>
      <c r="D508" s="15"/>
      <c r="E508" s="15"/>
      <c r="F508" s="16"/>
      <c r="G508" s="16"/>
      <c r="H508" s="14"/>
      <c r="I508" s="17" t="str">
        <f aca="false">IF(TRIM(B508&amp;"")="","",SUBSTITUTE(UPPER(TRIM(B508&amp;""))," ",""))</f>
        <v/>
      </c>
      <c r="J508" s="18" t="str">
        <f aca="false">IF(OR(A508="",I508=""),"",IFERROR(INT(A508*1)+IF(TRIM(D508&amp;"")="",0,MOD(D508*1,1)),""))</f>
        <v/>
      </c>
      <c r="K508" s="18" t="str">
        <f aca="false">IF(J508="","",IFERROR(INT(A508*1)+IF(TRIM(E508&amp;"")="",1-1/86400,MOD(E508*1,1)+IF(AND(TRIM(D508&amp;"")&lt;&gt;"",MOD(E508*1,1)&lt;MOD(D508*1,1)),1,0)),""))</f>
        <v/>
      </c>
    </row>
    <row r="509" customFormat="false" ht="15" hidden="false" customHeight="false" outlineLevel="0" collapsed="false">
      <c r="A509" s="13"/>
      <c r="B509" s="14"/>
      <c r="C509" s="14"/>
      <c r="D509" s="15"/>
      <c r="E509" s="15"/>
      <c r="F509" s="16"/>
      <c r="G509" s="16"/>
      <c r="H509" s="14"/>
      <c r="I509" s="17" t="str">
        <f aca="false">IF(TRIM(B509&amp;"")="","",SUBSTITUTE(UPPER(TRIM(B509&amp;""))," ",""))</f>
        <v/>
      </c>
      <c r="J509" s="18" t="str">
        <f aca="false">IF(OR(A509="",I509=""),"",IFERROR(INT(A509*1)+IF(TRIM(D509&amp;"")="",0,MOD(D509*1,1)),""))</f>
        <v/>
      </c>
      <c r="K509" s="18" t="str">
        <f aca="false">IF(J509="","",IFERROR(INT(A509*1)+IF(TRIM(E509&amp;"")="",1-1/86400,MOD(E509*1,1)+IF(AND(TRIM(D509&amp;"")&lt;&gt;"",MOD(E509*1,1)&lt;MOD(D509*1,1)),1,0)),""))</f>
        <v/>
      </c>
    </row>
    <row r="510" customFormat="false" ht="15" hidden="false" customHeight="false" outlineLevel="0" collapsed="false">
      <c r="A510" s="13"/>
      <c r="B510" s="14"/>
      <c r="C510" s="14"/>
      <c r="D510" s="15"/>
      <c r="E510" s="15"/>
      <c r="F510" s="16"/>
      <c r="G510" s="16"/>
      <c r="H510" s="14"/>
      <c r="I510" s="17" t="str">
        <f aca="false">IF(TRIM(B510&amp;"")="","",SUBSTITUTE(UPPER(TRIM(B510&amp;""))," ",""))</f>
        <v/>
      </c>
      <c r="J510" s="18" t="str">
        <f aca="false">IF(OR(A510="",I510=""),"",IFERROR(INT(A510*1)+IF(TRIM(D510&amp;"")="",0,MOD(D510*1,1)),""))</f>
        <v/>
      </c>
      <c r="K510" s="18" t="str">
        <f aca="false">IF(J510="","",IFERROR(INT(A510*1)+IF(TRIM(E510&amp;"")="",1-1/86400,MOD(E510*1,1)+IF(AND(TRIM(D510&amp;"")&lt;&gt;"",MOD(E510*1,1)&lt;MOD(D510*1,1)),1,0)),""))</f>
        <v/>
      </c>
    </row>
    <row r="511" customFormat="false" ht="15" hidden="false" customHeight="false" outlineLevel="0" collapsed="false">
      <c r="A511" s="13"/>
      <c r="B511" s="14"/>
      <c r="C511" s="14"/>
      <c r="D511" s="15"/>
      <c r="E511" s="15"/>
      <c r="F511" s="16"/>
      <c r="G511" s="16"/>
      <c r="H511" s="14"/>
      <c r="I511" s="17" t="str">
        <f aca="false">IF(TRIM(B511&amp;"")="","",SUBSTITUTE(UPPER(TRIM(B511&amp;""))," ",""))</f>
        <v/>
      </c>
      <c r="J511" s="18" t="str">
        <f aca="false">IF(OR(A511="",I511=""),"",IFERROR(INT(A511*1)+IF(TRIM(D511&amp;"")="",0,MOD(D511*1,1)),""))</f>
        <v/>
      </c>
      <c r="K511" s="18" t="str">
        <f aca="false">IF(J511="","",IFERROR(INT(A511*1)+IF(TRIM(E511&amp;"")="",1-1/86400,MOD(E511*1,1)+IF(AND(TRIM(D511&amp;"")&lt;&gt;"",MOD(E511*1,1)&lt;MOD(D511*1,1)),1,0)),""))</f>
        <v/>
      </c>
    </row>
    <row r="512" customFormat="false" ht="15" hidden="false" customHeight="false" outlineLevel="0" collapsed="false">
      <c r="A512" s="13"/>
      <c r="B512" s="14"/>
      <c r="C512" s="14"/>
      <c r="D512" s="15"/>
      <c r="E512" s="15"/>
      <c r="F512" s="16"/>
      <c r="G512" s="16"/>
      <c r="H512" s="14"/>
      <c r="I512" s="17" t="str">
        <f aca="false">IF(TRIM(B512&amp;"")="","",SUBSTITUTE(UPPER(TRIM(B512&amp;""))," ",""))</f>
        <v/>
      </c>
      <c r="J512" s="18" t="str">
        <f aca="false">IF(OR(A512="",I512=""),"",IFERROR(INT(A512*1)+IF(TRIM(D512&amp;"")="",0,MOD(D512*1,1)),""))</f>
        <v/>
      </c>
      <c r="K512" s="18" t="str">
        <f aca="false">IF(J512="","",IFERROR(INT(A512*1)+IF(TRIM(E512&amp;"")="",1-1/86400,MOD(E512*1,1)+IF(AND(TRIM(D512&amp;"")&lt;&gt;"",MOD(E512*1,1)&lt;MOD(D512*1,1)),1,0)),""))</f>
        <v/>
      </c>
    </row>
    <row r="513" customFormat="false" ht="15" hidden="false" customHeight="false" outlineLevel="0" collapsed="false">
      <c r="A513" s="13"/>
      <c r="B513" s="14"/>
      <c r="C513" s="14"/>
      <c r="D513" s="15"/>
      <c r="E513" s="15"/>
      <c r="F513" s="16"/>
      <c r="G513" s="16"/>
      <c r="H513" s="14"/>
      <c r="I513" s="17" t="str">
        <f aca="false">IF(TRIM(B513&amp;"")="","",SUBSTITUTE(UPPER(TRIM(B513&amp;""))," ",""))</f>
        <v/>
      </c>
      <c r="J513" s="18" t="str">
        <f aca="false">IF(OR(A513="",I513=""),"",IFERROR(INT(A513*1)+IF(TRIM(D513&amp;"")="",0,MOD(D513*1,1)),""))</f>
        <v/>
      </c>
      <c r="K513" s="18" t="str">
        <f aca="false">IF(J513="","",IFERROR(INT(A513*1)+IF(TRIM(E513&amp;"")="",1-1/86400,MOD(E513*1,1)+IF(AND(TRIM(D513&amp;"")&lt;&gt;"",MOD(E513*1,1)&lt;MOD(D513*1,1)),1,0)),""))</f>
        <v/>
      </c>
    </row>
    <row r="514" customFormat="false" ht="15" hidden="false" customHeight="false" outlineLevel="0" collapsed="false">
      <c r="A514" s="13"/>
      <c r="B514" s="14"/>
      <c r="C514" s="14"/>
      <c r="D514" s="15"/>
      <c r="E514" s="15"/>
      <c r="F514" s="16"/>
      <c r="G514" s="16"/>
      <c r="H514" s="14"/>
      <c r="I514" s="17" t="str">
        <f aca="false">IF(TRIM(B514&amp;"")="","",SUBSTITUTE(UPPER(TRIM(B514&amp;""))," ",""))</f>
        <v/>
      </c>
      <c r="J514" s="18" t="str">
        <f aca="false">IF(OR(A514="",I514=""),"",IFERROR(INT(A514*1)+IF(TRIM(D514&amp;"")="",0,MOD(D514*1,1)),""))</f>
        <v/>
      </c>
      <c r="K514" s="18" t="str">
        <f aca="false">IF(J514="","",IFERROR(INT(A514*1)+IF(TRIM(E514&amp;"")="",1-1/86400,MOD(E514*1,1)+IF(AND(TRIM(D514&amp;"")&lt;&gt;"",MOD(E514*1,1)&lt;MOD(D514*1,1)),1,0)),""))</f>
        <v/>
      </c>
    </row>
    <row r="515" customFormat="false" ht="15" hidden="false" customHeight="false" outlineLevel="0" collapsed="false">
      <c r="A515" s="13"/>
      <c r="B515" s="14"/>
      <c r="C515" s="14"/>
      <c r="D515" s="15"/>
      <c r="E515" s="15"/>
      <c r="F515" s="16"/>
      <c r="G515" s="16"/>
      <c r="H515" s="14"/>
      <c r="I515" s="17" t="str">
        <f aca="false">IF(TRIM(B515&amp;"")="","",SUBSTITUTE(UPPER(TRIM(B515&amp;""))," ",""))</f>
        <v/>
      </c>
      <c r="J515" s="18" t="str">
        <f aca="false">IF(OR(A515="",I515=""),"",IFERROR(INT(A515*1)+IF(TRIM(D515&amp;"")="",0,MOD(D515*1,1)),""))</f>
        <v/>
      </c>
      <c r="K515" s="18" t="str">
        <f aca="false">IF(J515="","",IFERROR(INT(A515*1)+IF(TRIM(E515&amp;"")="",1-1/86400,MOD(E515*1,1)+IF(AND(TRIM(D515&amp;"")&lt;&gt;"",MOD(E515*1,1)&lt;MOD(D515*1,1)),1,0)),""))</f>
        <v/>
      </c>
    </row>
    <row r="516" customFormat="false" ht="15" hidden="false" customHeight="false" outlineLevel="0" collapsed="false">
      <c r="A516" s="13"/>
      <c r="B516" s="14"/>
      <c r="C516" s="14"/>
      <c r="D516" s="15"/>
      <c r="E516" s="15"/>
      <c r="F516" s="16"/>
      <c r="G516" s="16"/>
      <c r="H516" s="14"/>
      <c r="I516" s="17" t="str">
        <f aca="false">IF(TRIM(B516&amp;"")="","",SUBSTITUTE(UPPER(TRIM(B516&amp;""))," ",""))</f>
        <v/>
      </c>
      <c r="J516" s="18" t="str">
        <f aca="false">IF(OR(A516="",I516=""),"",IFERROR(INT(A516*1)+IF(TRIM(D516&amp;"")="",0,MOD(D516*1,1)),""))</f>
        <v/>
      </c>
      <c r="K516" s="18" t="str">
        <f aca="false">IF(J516="","",IFERROR(INT(A516*1)+IF(TRIM(E516&amp;"")="",1-1/86400,MOD(E516*1,1)+IF(AND(TRIM(D516&amp;"")&lt;&gt;"",MOD(E516*1,1)&lt;MOD(D516*1,1)),1,0)),""))</f>
        <v/>
      </c>
    </row>
    <row r="517" customFormat="false" ht="15" hidden="false" customHeight="false" outlineLevel="0" collapsed="false">
      <c r="A517" s="13"/>
      <c r="B517" s="14"/>
      <c r="C517" s="14"/>
      <c r="D517" s="15"/>
      <c r="E517" s="15"/>
      <c r="F517" s="16"/>
      <c r="G517" s="16"/>
      <c r="H517" s="14"/>
      <c r="I517" s="17" t="str">
        <f aca="false">IF(TRIM(B517&amp;"")="","",SUBSTITUTE(UPPER(TRIM(B517&amp;""))," ",""))</f>
        <v/>
      </c>
      <c r="J517" s="18" t="str">
        <f aca="false">IF(OR(A517="",I517=""),"",IFERROR(INT(A517*1)+IF(TRIM(D517&amp;"")="",0,MOD(D517*1,1)),""))</f>
        <v/>
      </c>
      <c r="K517" s="18" t="str">
        <f aca="false">IF(J517="","",IFERROR(INT(A517*1)+IF(TRIM(E517&amp;"")="",1-1/86400,MOD(E517*1,1)+IF(AND(TRIM(D517&amp;"")&lt;&gt;"",MOD(E517*1,1)&lt;MOD(D517*1,1)),1,0)),""))</f>
        <v/>
      </c>
    </row>
    <row r="518" customFormat="false" ht="15" hidden="false" customHeight="false" outlineLevel="0" collapsed="false">
      <c r="A518" s="13"/>
      <c r="B518" s="14"/>
      <c r="C518" s="14"/>
      <c r="D518" s="15"/>
      <c r="E518" s="15"/>
      <c r="F518" s="16"/>
      <c r="G518" s="16"/>
      <c r="H518" s="14"/>
      <c r="I518" s="17" t="str">
        <f aca="false">IF(TRIM(B518&amp;"")="","",SUBSTITUTE(UPPER(TRIM(B518&amp;""))," ",""))</f>
        <v/>
      </c>
      <c r="J518" s="18" t="str">
        <f aca="false">IF(OR(A518="",I518=""),"",IFERROR(INT(A518*1)+IF(TRIM(D518&amp;"")="",0,MOD(D518*1,1)),""))</f>
        <v/>
      </c>
      <c r="K518" s="18" t="str">
        <f aca="false">IF(J518="","",IFERROR(INT(A518*1)+IF(TRIM(E518&amp;"")="",1-1/86400,MOD(E518*1,1)+IF(AND(TRIM(D518&amp;"")&lt;&gt;"",MOD(E518*1,1)&lt;MOD(D518*1,1)),1,0)),""))</f>
        <v/>
      </c>
    </row>
    <row r="519" customFormat="false" ht="15" hidden="false" customHeight="false" outlineLevel="0" collapsed="false">
      <c r="A519" s="13"/>
      <c r="B519" s="14"/>
      <c r="C519" s="14"/>
      <c r="D519" s="15"/>
      <c r="E519" s="15"/>
      <c r="F519" s="16"/>
      <c r="G519" s="16"/>
      <c r="H519" s="14"/>
      <c r="I519" s="17" t="str">
        <f aca="false">IF(TRIM(B519&amp;"")="","",SUBSTITUTE(UPPER(TRIM(B519&amp;""))," ",""))</f>
        <v/>
      </c>
      <c r="J519" s="18" t="str">
        <f aca="false">IF(OR(A519="",I519=""),"",IFERROR(INT(A519*1)+IF(TRIM(D519&amp;"")="",0,MOD(D519*1,1)),""))</f>
        <v/>
      </c>
      <c r="K519" s="18" t="str">
        <f aca="false">IF(J519="","",IFERROR(INT(A519*1)+IF(TRIM(E519&amp;"")="",1-1/86400,MOD(E519*1,1)+IF(AND(TRIM(D519&amp;"")&lt;&gt;"",MOD(E519*1,1)&lt;MOD(D519*1,1)),1,0)),""))</f>
        <v/>
      </c>
    </row>
    <row r="520" customFormat="false" ht="15" hidden="false" customHeight="false" outlineLevel="0" collapsed="false">
      <c r="A520" s="13"/>
      <c r="B520" s="14"/>
      <c r="C520" s="14"/>
      <c r="D520" s="15"/>
      <c r="E520" s="15"/>
      <c r="F520" s="16"/>
      <c r="G520" s="16"/>
      <c r="H520" s="14"/>
      <c r="I520" s="17" t="str">
        <f aca="false">IF(TRIM(B520&amp;"")="","",SUBSTITUTE(UPPER(TRIM(B520&amp;""))," ",""))</f>
        <v/>
      </c>
      <c r="J520" s="18" t="str">
        <f aca="false">IF(OR(A520="",I520=""),"",IFERROR(INT(A520*1)+IF(TRIM(D520&amp;"")="",0,MOD(D520*1,1)),""))</f>
        <v/>
      </c>
      <c r="K520" s="18" t="str">
        <f aca="false">IF(J520="","",IFERROR(INT(A520*1)+IF(TRIM(E520&amp;"")="",1-1/86400,MOD(E520*1,1)+IF(AND(TRIM(D520&amp;"")&lt;&gt;"",MOD(E520*1,1)&lt;MOD(D520*1,1)),1,0)),""))</f>
        <v/>
      </c>
    </row>
    <row r="521" customFormat="false" ht="15" hidden="false" customHeight="false" outlineLevel="0" collapsed="false">
      <c r="A521" s="13"/>
      <c r="B521" s="14"/>
      <c r="C521" s="14"/>
      <c r="D521" s="15"/>
      <c r="E521" s="15"/>
      <c r="F521" s="16"/>
      <c r="G521" s="16"/>
      <c r="H521" s="14"/>
      <c r="I521" s="17" t="str">
        <f aca="false">IF(TRIM(B521&amp;"")="","",SUBSTITUTE(UPPER(TRIM(B521&amp;""))," ",""))</f>
        <v/>
      </c>
      <c r="J521" s="18" t="str">
        <f aca="false">IF(OR(A521="",I521=""),"",IFERROR(INT(A521*1)+IF(TRIM(D521&amp;"")="",0,MOD(D521*1,1)),""))</f>
        <v/>
      </c>
      <c r="K521" s="18" t="str">
        <f aca="false">IF(J521="","",IFERROR(INT(A521*1)+IF(TRIM(E521&amp;"")="",1-1/86400,MOD(E521*1,1)+IF(AND(TRIM(D521&amp;"")&lt;&gt;"",MOD(E521*1,1)&lt;MOD(D521*1,1)),1,0)),""))</f>
        <v/>
      </c>
    </row>
    <row r="522" customFormat="false" ht="15" hidden="false" customHeight="false" outlineLevel="0" collapsed="false">
      <c r="A522" s="13"/>
      <c r="B522" s="14"/>
      <c r="C522" s="14"/>
      <c r="D522" s="15"/>
      <c r="E522" s="15"/>
      <c r="F522" s="16"/>
      <c r="G522" s="16"/>
      <c r="H522" s="14"/>
      <c r="I522" s="17" t="str">
        <f aca="false">IF(TRIM(B522&amp;"")="","",SUBSTITUTE(UPPER(TRIM(B522&amp;""))," ",""))</f>
        <v/>
      </c>
      <c r="J522" s="18" t="str">
        <f aca="false">IF(OR(A522="",I522=""),"",IFERROR(INT(A522*1)+IF(TRIM(D522&amp;"")="",0,MOD(D522*1,1)),""))</f>
        <v/>
      </c>
      <c r="K522" s="18" t="str">
        <f aca="false">IF(J522="","",IFERROR(INT(A522*1)+IF(TRIM(E522&amp;"")="",1-1/86400,MOD(E522*1,1)+IF(AND(TRIM(D522&amp;"")&lt;&gt;"",MOD(E522*1,1)&lt;MOD(D522*1,1)),1,0)),""))</f>
        <v/>
      </c>
    </row>
    <row r="523" customFormat="false" ht="15" hidden="false" customHeight="false" outlineLevel="0" collapsed="false">
      <c r="A523" s="13"/>
      <c r="B523" s="14"/>
      <c r="C523" s="14"/>
      <c r="D523" s="15"/>
      <c r="E523" s="15"/>
      <c r="F523" s="16"/>
      <c r="G523" s="16"/>
      <c r="H523" s="14"/>
      <c r="I523" s="17" t="str">
        <f aca="false">IF(TRIM(B523&amp;"")="","",SUBSTITUTE(UPPER(TRIM(B523&amp;""))," ",""))</f>
        <v/>
      </c>
      <c r="J523" s="18" t="str">
        <f aca="false">IF(OR(A523="",I523=""),"",IFERROR(INT(A523*1)+IF(TRIM(D523&amp;"")="",0,MOD(D523*1,1)),""))</f>
        <v/>
      </c>
      <c r="K523" s="18" t="str">
        <f aca="false">IF(J523="","",IFERROR(INT(A523*1)+IF(TRIM(E523&amp;"")="",1-1/86400,MOD(E523*1,1)+IF(AND(TRIM(D523&amp;"")&lt;&gt;"",MOD(E523*1,1)&lt;MOD(D523*1,1)),1,0)),""))</f>
        <v/>
      </c>
    </row>
    <row r="524" customFormat="false" ht="15" hidden="false" customHeight="false" outlineLevel="0" collapsed="false">
      <c r="A524" s="13"/>
      <c r="B524" s="14"/>
      <c r="C524" s="14"/>
      <c r="D524" s="15"/>
      <c r="E524" s="15"/>
      <c r="F524" s="16"/>
      <c r="G524" s="16"/>
      <c r="H524" s="14"/>
      <c r="I524" s="17" t="str">
        <f aca="false">IF(TRIM(B524&amp;"")="","",SUBSTITUTE(UPPER(TRIM(B524&amp;""))," ",""))</f>
        <v/>
      </c>
      <c r="J524" s="18" t="str">
        <f aca="false">IF(OR(A524="",I524=""),"",IFERROR(INT(A524*1)+IF(TRIM(D524&amp;"")="",0,MOD(D524*1,1)),""))</f>
        <v/>
      </c>
      <c r="K524" s="18" t="str">
        <f aca="false">IF(J524="","",IFERROR(INT(A524*1)+IF(TRIM(E524&amp;"")="",1-1/86400,MOD(E524*1,1)+IF(AND(TRIM(D524&amp;"")&lt;&gt;"",MOD(E524*1,1)&lt;MOD(D524*1,1)),1,0)),""))</f>
        <v/>
      </c>
    </row>
    <row r="525" customFormat="false" ht="15" hidden="false" customHeight="false" outlineLevel="0" collapsed="false">
      <c r="A525" s="13"/>
      <c r="B525" s="14"/>
      <c r="C525" s="14"/>
      <c r="D525" s="15"/>
      <c r="E525" s="15"/>
      <c r="F525" s="16"/>
      <c r="G525" s="16"/>
      <c r="H525" s="14"/>
      <c r="I525" s="17" t="str">
        <f aca="false">IF(TRIM(B525&amp;"")="","",SUBSTITUTE(UPPER(TRIM(B525&amp;""))," ",""))</f>
        <v/>
      </c>
      <c r="J525" s="18" t="str">
        <f aca="false">IF(OR(A525="",I525=""),"",IFERROR(INT(A525*1)+IF(TRIM(D525&amp;"")="",0,MOD(D525*1,1)),""))</f>
        <v/>
      </c>
      <c r="K525" s="18" t="str">
        <f aca="false">IF(J525="","",IFERROR(INT(A525*1)+IF(TRIM(E525&amp;"")="",1-1/86400,MOD(E525*1,1)+IF(AND(TRIM(D525&amp;"")&lt;&gt;"",MOD(E525*1,1)&lt;MOD(D525*1,1)),1,0)),""))</f>
        <v/>
      </c>
    </row>
    <row r="526" customFormat="false" ht="15" hidden="false" customHeight="false" outlineLevel="0" collapsed="false">
      <c r="A526" s="13"/>
      <c r="B526" s="14"/>
      <c r="C526" s="14"/>
      <c r="D526" s="15"/>
      <c r="E526" s="15"/>
      <c r="F526" s="16"/>
      <c r="G526" s="16"/>
      <c r="H526" s="14"/>
      <c r="I526" s="17" t="str">
        <f aca="false">IF(TRIM(B526&amp;"")="","",SUBSTITUTE(UPPER(TRIM(B526&amp;""))," ",""))</f>
        <v/>
      </c>
      <c r="J526" s="18" t="str">
        <f aca="false">IF(OR(A526="",I526=""),"",IFERROR(INT(A526*1)+IF(TRIM(D526&amp;"")="",0,MOD(D526*1,1)),""))</f>
        <v/>
      </c>
      <c r="K526" s="18" t="str">
        <f aca="false">IF(J526="","",IFERROR(INT(A526*1)+IF(TRIM(E526&amp;"")="",1-1/86400,MOD(E526*1,1)+IF(AND(TRIM(D526&amp;"")&lt;&gt;"",MOD(E526*1,1)&lt;MOD(D526*1,1)),1,0)),""))</f>
        <v/>
      </c>
    </row>
    <row r="527" customFormat="false" ht="15" hidden="false" customHeight="false" outlineLevel="0" collapsed="false">
      <c r="A527" s="13"/>
      <c r="B527" s="14"/>
      <c r="C527" s="14"/>
      <c r="D527" s="15"/>
      <c r="E527" s="15"/>
      <c r="F527" s="16"/>
      <c r="G527" s="16"/>
      <c r="H527" s="14"/>
      <c r="I527" s="17" t="str">
        <f aca="false">IF(TRIM(B527&amp;"")="","",SUBSTITUTE(UPPER(TRIM(B527&amp;""))," ",""))</f>
        <v/>
      </c>
      <c r="J527" s="18" t="str">
        <f aca="false">IF(OR(A527="",I527=""),"",IFERROR(INT(A527*1)+IF(TRIM(D527&amp;"")="",0,MOD(D527*1,1)),""))</f>
        <v/>
      </c>
      <c r="K527" s="18" t="str">
        <f aca="false">IF(J527="","",IFERROR(INT(A527*1)+IF(TRIM(E527&amp;"")="",1-1/86400,MOD(E527*1,1)+IF(AND(TRIM(D527&amp;"")&lt;&gt;"",MOD(E527*1,1)&lt;MOD(D527*1,1)),1,0)),""))</f>
        <v/>
      </c>
    </row>
    <row r="528" customFormat="false" ht="15" hidden="false" customHeight="false" outlineLevel="0" collapsed="false">
      <c r="A528" s="13"/>
      <c r="B528" s="14"/>
      <c r="C528" s="14"/>
      <c r="D528" s="15"/>
      <c r="E528" s="15"/>
      <c r="F528" s="16"/>
      <c r="G528" s="16"/>
      <c r="H528" s="14"/>
      <c r="I528" s="17" t="str">
        <f aca="false">IF(TRIM(B528&amp;"")="","",SUBSTITUTE(UPPER(TRIM(B528&amp;""))," ",""))</f>
        <v/>
      </c>
      <c r="J528" s="18" t="str">
        <f aca="false">IF(OR(A528="",I528=""),"",IFERROR(INT(A528*1)+IF(TRIM(D528&amp;"")="",0,MOD(D528*1,1)),""))</f>
        <v/>
      </c>
      <c r="K528" s="18" t="str">
        <f aca="false">IF(J528="","",IFERROR(INT(A528*1)+IF(TRIM(E528&amp;"")="",1-1/86400,MOD(E528*1,1)+IF(AND(TRIM(D528&amp;"")&lt;&gt;"",MOD(E528*1,1)&lt;MOD(D528*1,1)),1,0)),""))</f>
        <v/>
      </c>
    </row>
    <row r="529" customFormat="false" ht="15" hidden="false" customHeight="false" outlineLevel="0" collapsed="false">
      <c r="A529" s="13"/>
      <c r="B529" s="14"/>
      <c r="C529" s="14"/>
      <c r="D529" s="15"/>
      <c r="E529" s="15"/>
      <c r="F529" s="16"/>
      <c r="G529" s="16"/>
      <c r="H529" s="14"/>
      <c r="I529" s="17" t="str">
        <f aca="false">IF(TRIM(B529&amp;"")="","",SUBSTITUTE(UPPER(TRIM(B529&amp;""))," ",""))</f>
        <v/>
      </c>
      <c r="J529" s="18" t="str">
        <f aca="false">IF(OR(A529="",I529=""),"",IFERROR(INT(A529*1)+IF(TRIM(D529&amp;"")="",0,MOD(D529*1,1)),""))</f>
        <v/>
      </c>
      <c r="K529" s="18" t="str">
        <f aca="false">IF(J529="","",IFERROR(INT(A529*1)+IF(TRIM(E529&amp;"")="",1-1/86400,MOD(E529*1,1)+IF(AND(TRIM(D529&amp;"")&lt;&gt;"",MOD(E529*1,1)&lt;MOD(D529*1,1)),1,0)),""))</f>
        <v/>
      </c>
    </row>
    <row r="530" customFormat="false" ht="15" hidden="false" customHeight="false" outlineLevel="0" collapsed="false">
      <c r="A530" s="13"/>
      <c r="B530" s="14"/>
      <c r="C530" s="14"/>
      <c r="D530" s="15"/>
      <c r="E530" s="15"/>
      <c r="F530" s="16"/>
      <c r="G530" s="16"/>
      <c r="H530" s="14"/>
      <c r="I530" s="17" t="str">
        <f aca="false">IF(TRIM(B530&amp;"")="","",SUBSTITUTE(UPPER(TRIM(B530&amp;""))," ",""))</f>
        <v/>
      </c>
      <c r="J530" s="18" t="str">
        <f aca="false">IF(OR(A530="",I530=""),"",IFERROR(INT(A530*1)+IF(TRIM(D530&amp;"")="",0,MOD(D530*1,1)),""))</f>
        <v/>
      </c>
      <c r="K530" s="18" t="str">
        <f aca="false">IF(J530="","",IFERROR(INT(A530*1)+IF(TRIM(E530&amp;"")="",1-1/86400,MOD(E530*1,1)+IF(AND(TRIM(D530&amp;"")&lt;&gt;"",MOD(E530*1,1)&lt;MOD(D530*1,1)),1,0)),""))</f>
        <v/>
      </c>
    </row>
    <row r="531" customFormat="false" ht="15" hidden="false" customHeight="false" outlineLevel="0" collapsed="false">
      <c r="A531" s="13"/>
      <c r="B531" s="14"/>
      <c r="C531" s="14"/>
      <c r="D531" s="15"/>
      <c r="E531" s="15"/>
      <c r="F531" s="16"/>
      <c r="G531" s="16"/>
      <c r="H531" s="14"/>
      <c r="I531" s="17" t="str">
        <f aca="false">IF(TRIM(B531&amp;"")="","",SUBSTITUTE(UPPER(TRIM(B531&amp;""))," ",""))</f>
        <v/>
      </c>
      <c r="J531" s="18" t="str">
        <f aca="false">IF(OR(A531="",I531=""),"",IFERROR(INT(A531*1)+IF(TRIM(D531&amp;"")="",0,MOD(D531*1,1)),""))</f>
        <v/>
      </c>
      <c r="K531" s="18" t="str">
        <f aca="false">IF(J531="","",IFERROR(INT(A531*1)+IF(TRIM(E531&amp;"")="",1-1/86400,MOD(E531*1,1)+IF(AND(TRIM(D531&amp;"")&lt;&gt;"",MOD(E531*1,1)&lt;MOD(D531*1,1)),1,0)),""))</f>
        <v/>
      </c>
    </row>
    <row r="532" customFormat="false" ht="15" hidden="false" customHeight="false" outlineLevel="0" collapsed="false">
      <c r="A532" s="13"/>
      <c r="B532" s="14"/>
      <c r="C532" s="14"/>
      <c r="D532" s="15"/>
      <c r="E532" s="15"/>
      <c r="F532" s="16"/>
      <c r="G532" s="16"/>
      <c r="H532" s="14"/>
      <c r="I532" s="17" t="str">
        <f aca="false">IF(TRIM(B532&amp;"")="","",SUBSTITUTE(UPPER(TRIM(B532&amp;""))," ",""))</f>
        <v/>
      </c>
      <c r="J532" s="18" t="str">
        <f aca="false">IF(OR(A532="",I532=""),"",IFERROR(INT(A532*1)+IF(TRIM(D532&amp;"")="",0,MOD(D532*1,1)),""))</f>
        <v/>
      </c>
      <c r="K532" s="18" t="str">
        <f aca="false">IF(J532="","",IFERROR(INT(A532*1)+IF(TRIM(E532&amp;"")="",1-1/86400,MOD(E532*1,1)+IF(AND(TRIM(D532&amp;"")&lt;&gt;"",MOD(E532*1,1)&lt;MOD(D532*1,1)),1,0)),""))</f>
        <v/>
      </c>
    </row>
    <row r="533" customFormat="false" ht="15" hidden="false" customHeight="false" outlineLevel="0" collapsed="false">
      <c r="A533" s="13"/>
      <c r="B533" s="14"/>
      <c r="C533" s="14"/>
      <c r="D533" s="15"/>
      <c r="E533" s="15"/>
      <c r="F533" s="16"/>
      <c r="G533" s="16"/>
      <c r="H533" s="14"/>
      <c r="I533" s="17" t="str">
        <f aca="false">IF(TRIM(B533&amp;"")="","",SUBSTITUTE(UPPER(TRIM(B533&amp;""))," ",""))</f>
        <v/>
      </c>
      <c r="J533" s="18" t="str">
        <f aca="false">IF(OR(A533="",I533=""),"",IFERROR(INT(A533*1)+IF(TRIM(D533&amp;"")="",0,MOD(D533*1,1)),""))</f>
        <v/>
      </c>
      <c r="K533" s="18" t="str">
        <f aca="false">IF(J533="","",IFERROR(INT(A533*1)+IF(TRIM(E533&amp;"")="",1-1/86400,MOD(E533*1,1)+IF(AND(TRIM(D533&amp;"")&lt;&gt;"",MOD(E533*1,1)&lt;MOD(D533*1,1)),1,0)),""))</f>
        <v/>
      </c>
    </row>
    <row r="534" customFormat="false" ht="15" hidden="false" customHeight="false" outlineLevel="0" collapsed="false">
      <c r="A534" s="13"/>
      <c r="B534" s="14"/>
      <c r="C534" s="14"/>
      <c r="D534" s="15"/>
      <c r="E534" s="15"/>
      <c r="F534" s="16"/>
      <c r="G534" s="16"/>
      <c r="H534" s="14"/>
      <c r="I534" s="17" t="str">
        <f aca="false">IF(TRIM(B534&amp;"")="","",SUBSTITUTE(UPPER(TRIM(B534&amp;""))," ",""))</f>
        <v/>
      </c>
      <c r="J534" s="18" t="str">
        <f aca="false">IF(OR(A534="",I534=""),"",IFERROR(INT(A534*1)+IF(TRIM(D534&amp;"")="",0,MOD(D534*1,1)),""))</f>
        <v/>
      </c>
      <c r="K534" s="18" t="str">
        <f aca="false">IF(J534="","",IFERROR(INT(A534*1)+IF(TRIM(E534&amp;"")="",1-1/86400,MOD(E534*1,1)+IF(AND(TRIM(D534&amp;"")&lt;&gt;"",MOD(E534*1,1)&lt;MOD(D534*1,1)),1,0)),""))</f>
        <v/>
      </c>
    </row>
    <row r="535" customFormat="false" ht="15" hidden="false" customHeight="false" outlineLevel="0" collapsed="false">
      <c r="A535" s="13"/>
      <c r="B535" s="14"/>
      <c r="C535" s="14"/>
      <c r="D535" s="15"/>
      <c r="E535" s="15"/>
      <c r="F535" s="16"/>
      <c r="G535" s="16"/>
      <c r="H535" s="14"/>
      <c r="I535" s="17" t="str">
        <f aca="false">IF(TRIM(B535&amp;"")="","",SUBSTITUTE(UPPER(TRIM(B535&amp;""))," ",""))</f>
        <v/>
      </c>
      <c r="J535" s="18" t="str">
        <f aca="false">IF(OR(A535="",I535=""),"",IFERROR(INT(A535*1)+IF(TRIM(D535&amp;"")="",0,MOD(D535*1,1)),""))</f>
        <v/>
      </c>
      <c r="K535" s="18" t="str">
        <f aca="false">IF(J535="","",IFERROR(INT(A535*1)+IF(TRIM(E535&amp;"")="",1-1/86400,MOD(E535*1,1)+IF(AND(TRIM(D535&amp;"")&lt;&gt;"",MOD(E535*1,1)&lt;MOD(D535*1,1)),1,0)),""))</f>
        <v/>
      </c>
    </row>
    <row r="536" customFormat="false" ht="15" hidden="false" customHeight="false" outlineLevel="0" collapsed="false">
      <c r="A536" s="13"/>
      <c r="B536" s="14"/>
      <c r="C536" s="14"/>
      <c r="D536" s="15"/>
      <c r="E536" s="15"/>
      <c r="F536" s="16"/>
      <c r="G536" s="16"/>
      <c r="H536" s="14"/>
      <c r="I536" s="17" t="str">
        <f aca="false">IF(TRIM(B536&amp;"")="","",SUBSTITUTE(UPPER(TRIM(B536&amp;""))," ",""))</f>
        <v/>
      </c>
      <c r="J536" s="18" t="str">
        <f aca="false">IF(OR(A536="",I536=""),"",IFERROR(INT(A536*1)+IF(TRIM(D536&amp;"")="",0,MOD(D536*1,1)),""))</f>
        <v/>
      </c>
      <c r="K536" s="18" t="str">
        <f aca="false">IF(J536="","",IFERROR(INT(A536*1)+IF(TRIM(E536&amp;"")="",1-1/86400,MOD(E536*1,1)+IF(AND(TRIM(D536&amp;"")&lt;&gt;"",MOD(E536*1,1)&lt;MOD(D536*1,1)),1,0)),""))</f>
        <v/>
      </c>
    </row>
    <row r="537" customFormat="false" ht="15" hidden="false" customHeight="false" outlineLevel="0" collapsed="false">
      <c r="A537" s="13"/>
      <c r="B537" s="14"/>
      <c r="C537" s="14"/>
      <c r="D537" s="15"/>
      <c r="E537" s="15"/>
      <c r="F537" s="16"/>
      <c r="G537" s="16"/>
      <c r="H537" s="14"/>
      <c r="I537" s="17" t="str">
        <f aca="false">IF(TRIM(B537&amp;"")="","",SUBSTITUTE(UPPER(TRIM(B537&amp;""))," ",""))</f>
        <v/>
      </c>
      <c r="J537" s="18" t="str">
        <f aca="false">IF(OR(A537="",I537=""),"",IFERROR(INT(A537*1)+IF(TRIM(D537&amp;"")="",0,MOD(D537*1,1)),""))</f>
        <v/>
      </c>
      <c r="K537" s="18" t="str">
        <f aca="false">IF(J537="","",IFERROR(INT(A537*1)+IF(TRIM(E537&amp;"")="",1-1/86400,MOD(E537*1,1)+IF(AND(TRIM(D537&amp;"")&lt;&gt;"",MOD(E537*1,1)&lt;MOD(D537*1,1)),1,0)),""))</f>
        <v/>
      </c>
    </row>
    <row r="538" customFormat="false" ht="15" hidden="false" customHeight="false" outlineLevel="0" collapsed="false">
      <c r="A538" s="13"/>
      <c r="B538" s="14"/>
      <c r="C538" s="14"/>
      <c r="D538" s="15"/>
      <c r="E538" s="15"/>
      <c r="F538" s="16"/>
      <c r="G538" s="16"/>
      <c r="H538" s="14"/>
      <c r="I538" s="17" t="str">
        <f aca="false">IF(TRIM(B538&amp;"")="","",SUBSTITUTE(UPPER(TRIM(B538&amp;""))," ",""))</f>
        <v/>
      </c>
      <c r="J538" s="18" t="str">
        <f aca="false">IF(OR(A538="",I538=""),"",IFERROR(INT(A538*1)+IF(TRIM(D538&amp;"")="",0,MOD(D538*1,1)),""))</f>
        <v/>
      </c>
      <c r="K538" s="18" t="str">
        <f aca="false">IF(J538="","",IFERROR(INT(A538*1)+IF(TRIM(E538&amp;"")="",1-1/86400,MOD(E538*1,1)+IF(AND(TRIM(D538&amp;"")&lt;&gt;"",MOD(E538*1,1)&lt;MOD(D538*1,1)),1,0)),""))</f>
        <v/>
      </c>
    </row>
    <row r="539" customFormat="false" ht="15" hidden="false" customHeight="false" outlineLevel="0" collapsed="false">
      <c r="A539" s="13"/>
      <c r="B539" s="14"/>
      <c r="C539" s="14"/>
      <c r="D539" s="15"/>
      <c r="E539" s="15"/>
      <c r="F539" s="16"/>
      <c r="G539" s="16"/>
      <c r="H539" s="14"/>
      <c r="I539" s="17" t="str">
        <f aca="false">IF(TRIM(B539&amp;"")="","",SUBSTITUTE(UPPER(TRIM(B539&amp;""))," ",""))</f>
        <v/>
      </c>
      <c r="J539" s="18" t="str">
        <f aca="false">IF(OR(A539="",I539=""),"",IFERROR(INT(A539*1)+IF(TRIM(D539&amp;"")="",0,MOD(D539*1,1)),""))</f>
        <v/>
      </c>
      <c r="K539" s="18" t="str">
        <f aca="false">IF(J539="","",IFERROR(INT(A539*1)+IF(TRIM(E539&amp;"")="",1-1/86400,MOD(E539*1,1)+IF(AND(TRIM(D539&amp;"")&lt;&gt;"",MOD(E539*1,1)&lt;MOD(D539*1,1)),1,0)),""))</f>
        <v/>
      </c>
    </row>
    <row r="540" customFormat="false" ht="15" hidden="false" customHeight="false" outlineLevel="0" collapsed="false">
      <c r="A540" s="13"/>
      <c r="B540" s="14"/>
      <c r="C540" s="14"/>
      <c r="D540" s="15"/>
      <c r="E540" s="15"/>
      <c r="F540" s="16"/>
      <c r="G540" s="16"/>
      <c r="H540" s="14"/>
      <c r="I540" s="17" t="str">
        <f aca="false">IF(TRIM(B540&amp;"")="","",SUBSTITUTE(UPPER(TRIM(B540&amp;""))," ",""))</f>
        <v/>
      </c>
      <c r="J540" s="18" t="str">
        <f aca="false">IF(OR(A540="",I540=""),"",IFERROR(INT(A540*1)+IF(TRIM(D540&amp;"")="",0,MOD(D540*1,1)),""))</f>
        <v/>
      </c>
      <c r="K540" s="18" t="str">
        <f aca="false">IF(J540="","",IFERROR(INT(A540*1)+IF(TRIM(E540&amp;"")="",1-1/86400,MOD(E540*1,1)+IF(AND(TRIM(D540&amp;"")&lt;&gt;"",MOD(E540*1,1)&lt;MOD(D540*1,1)),1,0)),""))</f>
        <v/>
      </c>
    </row>
    <row r="541" customFormat="false" ht="15" hidden="false" customHeight="false" outlineLevel="0" collapsed="false">
      <c r="A541" s="13"/>
      <c r="B541" s="14"/>
      <c r="C541" s="14"/>
      <c r="D541" s="15"/>
      <c r="E541" s="15"/>
      <c r="F541" s="16"/>
      <c r="G541" s="16"/>
      <c r="H541" s="14"/>
      <c r="I541" s="17" t="str">
        <f aca="false">IF(TRIM(B541&amp;"")="","",SUBSTITUTE(UPPER(TRIM(B541&amp;""))," ",""))</f>
        <v/>
      </c>
      <c r="J541" s="18" t="str">
        <f aca="false">IF(OR(A541="",I541=""),"",IFERROR(INT(A541*1)+IF(TRIM(D541&amp;"")="",0,MOD(D541*1,1)),""))</f>
        <v/>
      </c>
      <c r="K541" s="18" t="str">
        <f aca="false">IF(J541="","",IFERROR(INT(A541*1)+IF(TRIM(E541&amp;"")="",1-1/86400,MOD(E541*1,1)+IF(AND(TRIM(D541&amp;"")&lt;&gt;"",MOD(E541*1,1)&lt;MOD(D541*1,1)),1,0)),""))</f>
        <v/>
      </c>
    </row>
    <row r="542" customFormat="false" ht="15" hidden="false" customHeight="false" outlineLevel="0" collapsed="false">
      <c r="A542" s="13"/>
      <c r="B542" s="14"/>
      <c r="C542" s="14"/>
      <c r="D542" s="15"/>
      <c r="E542" s="15"/>
      <c r="F542" s="16"/>
      <c r="G542" s="16"/>
      <c r="H542" s="14"/>
      <c r="I542" s="17" t="str">
        <f aca="false">IF(TRIM(B542&amp;"")="","",SUBSTITUTE(UPPER(TRIM(B542&amp;""))," ",""))</f>
        <v/>
      </c>
      <c r="J542" s="18" t="str">
        <f aca="false">IF(OR(A542="",I542=""),"",IFERROR(INT(A542*1)+IF(TRIM(D542&amp;"")="",0,MOD(D542*1,1)),""))</f>
        <v/>
      </c>
      <c r="K542" s="18" t="str">
        <f aca="false">IF(J542="","",IFERROR(INT(A542*1)+IF(TRIM(E542&amp;"")="",1-1/86400,MOD(E542*1,1)+IF(AND(TRIM(D542&amp;"")&lt;&gt;"",MOD(E542*1,1)&lt;MOD(D542*1,1)),1,0)),""))</f>
        <v/>
      </c>
    </row>
    <row r="543" customFormat="false" ht="15" hidden="false" customHeight="false" outlineLevel="0" collapsed="false">
      <c r="A543" s="13"/>
      <c r="B543" s="14"/>
      <c r="C543" s="14"/>
      <c r="D543" s="15"/>
      <c r="E543" s="15"/>
      <c r="F543" s="16"/>
      <c r="G543" s="16"/>
      <c r="H543" s="14"/>
      <c r="I543" s="17" t="str">
        <f aca="false">IF(TRIM(B543&amp;"")="","",SUBSTITUTE(UPPER(TRIM(B543&amp;""))," ",""))</f>
        <v/>
      </c>
      <c r="J543" s="18" t="str">
        <f aca="false">IF(OR(A543="",I543=""),"",IFERROR(INT(A543*1)+IF(TRIM(D543&amp;"")="",0,MOD(D543*1,1)),""))</f>
        <v/>
      </c>
      <c r="K543" s="18" t="str">
        <f aca="false">IF(J543="","",IFERROR(INT(A543*1)+IF(TRIM(E543&amp;"")="",1-1/86400,MOD(E543*1,1)+IF(AND(TRIM(D543&amp;"")&lt;&gt;"",MOD(E543*1,1)&lt;MOD(D543*1,1)),1,0)),""))</f>
        <v/>
      </c>
    </row>
    <row r="544" customFormat="false" ht="15" hidden="false" customHeight="false" outlineLevel="0" collapsed="false">
      <c r="A544" s="13"/>
      <c r="B544" s="14"/>
      <c r="C544" s="14"/>
      <c r="D544" s="15"/>
      <c r="E544" s="15"/>
      <c r="F544" s="16"/>
      <c r="G544" s="16"/>
      <c r="H544" s="14"/>
      <c r="I544" s="17" t="str">
        <f aca="false">IF(TRIM(B544&amp;"")="","",SUBSTITUTE(UPPER(TRIM(B544&amp;""))," ",""))</f>
        <v/>
      </c>
      <c r="J544" s="18" t="str">
        <f aca="false">IF(OR(A544="",I544=""),"",IFERROR(INT(A544*1)+IF(TRIM(D544&amp;"")="",0,MOD(D544*1,1)),""))</f>
        <v/>
      </c>
      <c r="K544" s="18" t="str">
        <f aca="false">IF(J544="","",IFERROR(INT(A544*1)+IF(TRIM(E544&amp;"")="",1-1/86400,MOD(E544*1,1)+IF(AND(TRIM(D544&amp;"")&lt;&gt;"",MOD(E544*1,1)&lt;MOD(D544*1,1)),1,0)),""))</f>
        <v/>
      </c>
    </row>
    <row r="545" customFormat="false" ht="15" hidden="false" customHeight="false" outlineLevel="0" collapsed="false">
      <c r="A545" s="13"/>
      <c r="B545" s="14"/>
      <c r="C545" s="14"/>
      <c r="D545" s="15"/>
      <c r="E545" s="15"/>
      <c r="F545" s="16"/>
      <c r="G545" s="16"/>
      <c r="H545" s="14"/>
      <c r="I545" s="17" t="str">
        <f aca="false">IF(TRIM(B545&amp;"")="","",SUBSTITUTE(UPPER(TRIM(B545&amp;""))," ",""))</f>
        <v/>
      </c>
      <c r="J545" s="18" t="str">
        <f aca="false">IF(OR(A545="",I545=""),"",IFERROR(INT(A545*1)+IF(TRIM(D545&amp;"")="",0,MOD(D545*1,1)),""))</f>
        <v/>
      </c>
      <c r="K545" s="18" t="str">
        <f aca="false">IF(J545="","",IFERROR(INT(A545*1)+IF(TRIM(E545&amp;"")="",1-1/86400,MOD(E545*1,1)+IF(AND(TRIM(D545&amp;"")&lt;&gt;"",MOD(E545*1,1)&lt;MOD(D545*1,1)),1,0)),""))</f>
        <v/>
      </c>
    </row>
    <row r="546" customFormat="false" ht="15" hidden="false" customHeight="false" outlineLevel="0" collapsed="false">
      <c r="A546" s="13"/>
      <c r="B546" s="14"/>
      <c r="C546" s="14"/>
      <c r="D546" s="15"/>
      <c r="E546" s="15"/>
      <c r="F546" s="16"/>
      <c r="G546" s="16"/>
      <c r="H546" s="14"/>
      <c r="I546" s="17" t="str">
        <f aca="false">IF(TRIM(B546&amp;"")="","",SUBSTITUTE(UPPER(TRIM(B546&amp;""))," ",""))</f>
        <v/>
      </c>
      <c r="J546" s="18" t="str">
        <f aca="false">IF(OR(A546="",I546=""),"",IFERROR(INT(A546*1)+IF(TRIM(D546&amp;"")="",0,MOD(D546*1,1)),""))</f>
        <v/>
      </c>
      <c r="K546" s="18" t="str">
        <f aca="false">IF(J546="","",IFERROR(INT(A546*1)+IF(TRIM(E546&amp;"")="",1-1/86400,MOD(E546*1,1)+IF(AND(TRIM(D546&amp;"")&lt;&gt;"",MOD(E546*1,1)&lt;MOD(D546*1,1)),1,0)),""))</f>
        <v/>
      </c>
    </row>
    <row r="547" customFormat="false" ht="15" hidden="false" customHeight="false" outlineLevel="0" collapsed="false">
      <c r="A547" s="13"/>
      <c r="B547" s="14"/>
      <c r="C547" s="14"/>
      <c r="D547" s="15"/>
      <c r="E547" s="15"/>
      <c r="F547" s="16"/>
      <c r="G547" s="16"/>
      <c r="H547" s="14"/>
      <c r="I547" s="17" t="str">
        <f aca="false">IF(TRIM(B547&amp;"")="","",SUBSTITUTE(UPPER(TRIM(B547&amp;""))," ",""))</f>
        <v/>
      </c>
      <c r="J547" s="18" t="str">
        <f aca="false">IF(OR(A547="",I547=""),"",IFERROR(INT(A547*1)+IF(TRIM(D547&amp;"")="",0,MOD(D547*1,1)),""))</f>
        <v/>
      </c>
      <c r="K547" s="18" t="str">
        <f aca="false">IF(J547="","",IFERROR(INT(A547*1)+IF(TRIM(E547&amp;"")="",1-1/86400,MOD(E547*1,1)+IF(AND(TRIM(D547&amp;"")&lt;&gt;"",MOD(E547*1,1)&lt;MOD(D547*1,1)),1,0)),""))</f>
        <v/>
      </c>
    </row>
    <row r="548" customFormat="false" ht="15" hidden="false" customHeight="false" outlineLevel="0" collapsed="false">
      <c r="A548" s="13"/>
      <c r="B548" s="14"/>
      <c r="C548" s="14"/>
      <c r="D548" s="15"/>
      <c r="E548" s="15"/>
      <c r="F548" s="16"/>
      <c r="G548" s="16"/>
      <c r="H548" s="14"/>
      <c r="I548" s="17" t="str">
        <f aca="false">IF(TRIM(B548&amp;"")="","",SUBSTITUTE(UPPER(TRIM(B548&amp;""))," ",""))</f>
        <v/>
      </c>
      <c r="J548" s="18" t="str">
        <f aca="false">IF(OR(A548="",I548=""),"",IFERROR(INT(A548*1)+IF(TRIM(D548&amp;"")="",0,MOD(D548*1,1)),""))</f>
        <v/>
      </c>
      <c r="K548" s="18" t="str">
        <f aca="false">IF(J548="","",IFERROR(INT(A548*1)+IF(TRIM(E548&amp;"")="",1-1/86400,MOD(E548*1,1)+IF(AND(TRIM(D548&amp;"")&lt;&gt;"",MOD(E548*1,1)&lt;MOD(D548*1,1)),1,0)),""))</f>
        <v/>
      </c>
    </row>
    <row r="549" customFormat="false" ht="15" hidden="false" customHeight="false" outlineLevel="0" collapsed="false">
      <c r="A549" s="13"/>
      <c r="B549" s="14"/>
      <c r="C549" s="14"/>
      <c r="D549" s="15"/>
      <c r="E549" s="15"/>
      <c r="F549" s="16"/>
      <c r="G549" s="16"/>
      <c r="H549" s="14"/>
      <c r="I549" s="17" t="str">
        <f aca="false">IF(TRIM(B549&amp;"")="","",SUBSTITUTE(UPPER(TRIM(B549&amp;""))," ",""))</f>
        <v/>
      </c>
      <c r="J549" s="18" t="str">
        <f aca="false">IF(OR(A549="",I549=""),"",IFERROR(INT(A549*1)+IF(TRIM(D549&amp;"")="",0,MOD(D549*1,1)),""))</f>
        <v/>
      </c>
      <c r="K549" s="18" t="str">
        <f aca="false">IF(J549="","",IFERROR(INT(A549*1)+IF(TRIM(E549&amp;"")="",1-1/86400,MOD(E549*1,1)+IF(AND(TRIM(D549&amp;"")&lt;&gt;"",MOD(E549*1,1)&lt;MOD(D549*1,1)),1,0)),""))</f>
        <v/>
      </c>
    </row>
    <row r="550" customFormat="false" ht="15" hidden="false" customHeight="false" outlineLevel="0" collapsed="false">
      <c r="A550" s="13"/>
      <c r="B550" s="14"/>
      <c r="C550" s="14"/>
      <c r="D550" s="15"/>
      <c r="E550" s="15"/>
      <c r="F550" s="16"/>
      <c r="G550" s="16"/>
      <c r="H550" s="14"/>
      <c r="I550" s="17" t="str">
        <f aca="false">IF(TRIM(B550&amp;"")="","",SUBSTITUTE(UPPER(TRIM(B550&amp;""))," ",""))</f>
        <v/>
      </c>
      <c r="J550" s="18" t="str">
        <f aca="false">IF(OR(A550="",I550=""),"",IFERROR(INT(A550*1)+IF(TRIM(D550&amp;"")="",0,MOD(D550*1,1)),""))</f>
        <v/>
      </c>
      <c r="K550" s="18" t="str">
        <f aca="false">IF(J550="","",IFERROR(INT(A550*1)+IF(TRIM(E550&amp;"")="",1-1/86400,MOD(E550*1,1)+IF(AND(TRIM(D550&amp;"")&lt;&gt;"",MOD(E550*1,1)&lt;MOD(D550*1,1)),1,0)),""))</f>
        <v/>
      </c>
    </row>
    <row r="551" customFormat="false" ht="15" hidden="false" customHeight="false" outlineLevel="0" collapsed="false">
      <c r="A551" s="13"/>
      <c r="B551" s="14"/>
      <c r="C551" s="14"/>
      <c r="D551" s="15"/>
      <c r="E551" s="15"/>
      <c r="F551" s="16"/>
      <c r="G551" s="16"/>
      <c r="H551" s="14"/>
      <c r="I551" s="17" t="str">
        <f aca="false">IF(TRIM(B551&amp;"")="","",SUBSTITUTE(UPPER(TRIM(B551&amp;""))," ",""))</f>
        <v/>
      </c>
      <c r="J551" s="18" t="str">
        <f aca="false">IF(OR(A551="",I551=""),"",IFERROR(INT(A551*1)+IF(TRIM(D551&amp;"")="",0,MOD(D551*1,1)),""))</f>
        <v/>
      </c>
      <c r="K551" s="18" t="str">
        <f aca="false">IF(J551="","",IFERROR(INT(A551*1)+IF(TRIM(E551&amp;"")="",1-1/86400,MOD(E551*1,1)+IF(AND(TRIM(D551&amp;"")&lt;&gt;"",MOD(E551*1,1)&lt;MOD(D551*1,1)),1,0)),""))</f>
        <v/>
      </c>
    </row>
    <row r="552" customFormat="false" ht="15" hidden="false" customHeight="false" outlineLevel="0" collapsed="false">
      <c r="A552" s="13"/>
      <c r="B552" s="14"/>
      <c r="C552" s="14"/>
      <c r="D552" s="15"/>
      <c r="E552" s="15"/>
      <c r="F552" s="16"/>
      <c r="G552" s="16"/>
      <c r="H552" s="14"/>
      <c r="I552" s="17" t="str">
        <f aca="false">IF(TRIM(B552&amp;"")="","",SUBSTITUTE(UPPER(TRIM(B552&amp;""))," ",""))</f>
        <v/>
      </c>
      <c r="J552" s="18" t="str">
        <f aca="false">IF(OR(A552="",I552=""),"",IFERROR(INT(A552*1)+IF(TRIM(D552&amp;"")="",0,MOD(D552*1,1)),""))</f>
        <v/>
      </c>
      <c r="K552" s="18" t="str">
        <f aca="false">IF(J552="","",IFERROR(INT(A552*1)+IF(TRIM(E552&amp;"")="",1-1/86400,MOD(E552*1,1)+IF(AND(TRIM(D552&amp;"")&lt;&gt;"",MOD(E552*1,1)&lt;MOD(D552*1,1)),1,0)),""))</f>
        <v/>
      </c>
    </row>
    <row r="553" customFormat="false" ht="15" hidden="false" customHeight="false" outlineLevel="0" collapsed="false">
      <c r="A553" s="13"/>
      <c r="B553" s="14"/>
      <c r="C553" s="14"/>
      <c r="D553" s="15"/>
      <c r="E553" s="15"/>
      <c r="F553" s="16"/>
      <c r="G553" s="16"/>
      <c r="H553" s="14"/>
      <c r="I553" s="17" t="str">
        <f aca="false">IF(TRIM(B553&amp;"")="","",SUBSTITUTE(UPPER(TRIM(B553&amp;""))," ",""))</f>
        <v/>
      </c>
      <c r="J553" s="18" t="str">
        <f aca="false">IF(OR(A553="",I553=""),"",IFERROR(INT(A553*1)+IF(TRIM(D553&amp;"")="",0,MOD(D553*1,1)),""))</f>
        <v/>
      </c>
      <c r="K553" s="18" t="str">
        <f aca="false">IF(J553="","",IFERROR(INT(A553*1)+IF(TRIM(E553&amp;"")="",1-1/86400,MOD(E553*1,1)+IF(AND(TRIM(D553&amp;"")&lt;&gt;"",MOD(E553*1,1)&lt;MOD(D553*1,1)),1,0)),""))</f>
        <v/>
      </c>
    </row>
    <row r="554" customFormat="false" ht="15" hidden="false" customHeight="false" outlineLevel="0" collapsed="false">
      <c r="A554" s="13"/>
      <c r="B554" s="14"/>
      <c r="C554" s="14"/>
      <c r="D554" s="15"/>
      <c r="E554" s="15"/>
      <c r="F554" s="16"/>
      <c r="G554" s="16"/>
      <c r="H554" s="14"/>
      <c r="I554" s="17" t="str">
        <f aca="false">IF(TRIM(B554&amp;"")="","",SUBSTITUTE(UPPER(TRIM(B554&amp;""))," ",""))</f>
        <v/>
      </c>
      <c r="J554" s="18" t="str">
        <f aca="false">IF(OR(A554="",I554=""),"",IFERROR(INT(A554*1)+IF(TRIM(D554&amp;"")="",0,MOD(D554*1,1)),""))</f>
        <v/>
      </c>
      <c r="K554" s="18" t="str">
        <f aca="false">IF(J554="","",IFERROR(INT(A554*1)+IF(TRIM(E554&amp;"")="",1-1/86400,MOD(E554*1,1)+IF(AND(TRIM(D554&amp;"")&lt;&gt;"",MOD(E554*1,1)&lt;MOD(D554*1,1)),1,0)),""))</f>
        <v/>
      </c>
    </row>
    <row r="555" customFormat="false" ht="15" hidden="false" customHeight="false" outlineLevel="0" collapsed="false">
      <c r="A555" s="13"/>
      <c r="B555" s="14"/>
      <c r="C555" s="14"/>
      <c r="D555" s="15"/>
      <c r="E555" s="15"/>
      <c r="F555" s="16"/>
      <c r="G555" s="16"/>
      <c r="H555" s="14"/>
      <c r="I555" s="17" t="str">
        <f aca="false">IF(TRIM(B555&amp;"")="","",SUBSTITUTE(UPPER(TRIM(B555&amp;""))," ",""))</f>
        <v/>
      </c>
      <c r="J555" s="18" t="str">
        <f aca="false">IF(OR(A555="",I555=""),"",IFERROR(INT(A555*1)+IF(TRIM(D555&amp;"")="",0,MOD(D555*1,1)),""))</f>
        <v/>
      </c>
      <c r="K555" s="18" t="str">
        <f aca="false">IF(J555="","",IFERROR(INT(A555*1)+IF(TRIM(E555&amp;"")="",1-1/86400,MOD(E555*1,1)+IF(AND(TRIM(D555&amp;"")&lt;&gt;"",MOD(E555*1,1)&lt;MOD(D555*1,1)),1,0)),""))</f>
        <v/>
      </c>
    </row>
    <row r="556" customFormat="false" ht="15" hidden="false" customHeight="false" outlineLevel="0" collapsed="false">
      <c r="A556" s="13"/>
      <c r="B556" s="14"/>
      <c r="C556" s="14"/>
      <c r="D556" s="15"/>
      <c r="E556" s="15"/>
      <c r="F556" s="16"/>
      <c r="G556" s="16"/>
      <c r="H556" s="14"/>
      <c r="I556" s="17" t="str">
        <f aca="false">IF(TRIM(B556&amp;"")="","",SUBSTITUTE(UPPER(TRIM(B556&amp;""))," ",""))</f>
        <v/>
      </c>
      <c r="J556" s="18" t="str">
        <f aca="false">IF(OR(A556="",I556=""),"",IFERROR(INT(A556*1)+IF(TRIM(D556&amp;"")="",0,MOD(D556*1,1)),""))</f>
        <v/>
      </c>
      <c r="K556" s="18" t="str">
        <f aca="false">IF(J556="","",IFERROR(INT(A556*1)+IF(TRIM(E556&amp;"")="",1-1/86400,MOD(E556*1,1)+IF(AND(TRIM(D556&amp;"")&lt;&gt;"",MOD(E556*1,1)&lt;MOD(D556*1,1)),1,0)),""))</f>
        <v/>
      </c>
    </row>
    <row r="557" customFormat="false" ht="15" hidden="false" customHeight="false" outlineLevel="0" collapsed="false">
      <c r="A557" s="13"/>
      <c r="B557" s="14"/>
      <c r="C557" s="14"/>
      <c r="D557" s="15"/>
      <c r="E557" s="15"/>
      <c r="F557" s="16"/>
      <c r="G557" s="16"/>
      <c r="H557" s="14"/>
      <c r="I557" s="17" t="str">
        <f aca="false">IF(TRIM(B557&amp;"")="","",SUBSTITUTE(UPPER(TRIM(B557&amp;""))," ",""))</f>
        <v/>
      </c>
      <c r="J557" s="18" t="str">
        <f aca="false">IF(OR(A557="",I557=""),"",IFERROR(INT(A557*1)+IF(TRIM(D557&amp;"")="",0,MOD(D557*1,1)),""))</f>
        <v/>
      </c>
      <c r="K557" s="18" t="str">
        <f aca="false">IF(J557="","",IFERROR(INT(A557*1)+IF(TRIM(E557&amp;"")="",1-1/86400,MOD(E557*1,1)+IF(AND(TRIM(D557&amp;"")&lt;&gt;"",MOD(E557*1,1)&lt;MOD(D557*1,1)),1,0)),""))</f>
        <v/>
      </c>
    </row>
    <row r="558" customFormat="false" ht="15" hidden="false" customHeight="false" outlineLevel="0" collapsed="false">
      <c r="A558" s="13"/>
      <c r="B558" s="14"/>
      <c r="C558" s="14"/>
      <c r="D558" s="15"/>
      <c r="E558" s="15"/>
      <c r="F558" s="16"/>
      <c r="G558" s="16"/>
      <c r="H558" s="14"/>
      <c r="I558" s="17" t="str">
        <f aca="false">IF(TRIM(B558&amp;"")="","",SUBSTITUTE(UPPER(TRIM(B558&amp;""))," ",""))</f>
        <v/>
      </c>
      <c r="J558" s="18" t="str">
        <f aca="false">IF(OR(A558="",I558=""),"",IFERROR(INT(A558*1)+IF(TRIM(D558&amp;"")="",0,MOD(D558*1,1)),""))</f>
        <v/>
      </c>
      <c r="K558" s="18" t="str">
        <f aca="false">IF(J558="","",IFERROR(INT(A558*1)+IF(TRIM(E558&amp;"")="",1-1/86400,MOD(E558*1,1)+IF(AND(TRIM(D558&amp;"")&lt;&gt;"",MOD(E558*1,1)&lt;MOD(D558*1,1)),1,0)),""))</f>
        <v/>
      </c>
    </row>
    <row r="559" customFormat="false" ht="15" hidden="false" customHeight="false" outlineLevel="0" collapsed="false">
      <c r="A559" s="13"/>
      <c r="B559" s="14"/>
      <c r="C559" s="14"/>
      <c r="D559" s="15"/>
      <c r="E559" s="15"/>
      <c r="F559" s="16"/>
      <c r="G559" s="16"/>
      <c r="H559" s="14"/>
      <c r="I559" s="17" t="str">
        <f aca="false">IF(TRIM(B559&amp;"")="","",SUBSTITUTE(UPPER(TRIM(B559&amp;""))," ",""))</f>
        <v/>
      </c>
      <c r="J559" s="18" t="str">
        <f aca="false">IF(OR(A559="",I559=""),"",IFERROR(INT(A559*1)+IF(TRIM(D559&amp;"")="",0,MOD(D559*1,1)),""))</f>
        <v/>
      </c>
      <c r="K559" s="18" t="str">
        <f aca="false">IF(J559="","",IFERROR(INT(A559*1)+IF(TRIM(E559&amp;"")="",1-1/86400,MOD(E559*1,1)+IF(AND(TRIM(D559&amp;"")&lt;&gt;"",MOD(E559*1,1)&lt;MOD(D559*1,1)),1,0)),""))</f>
        <v/>
      </c>
    </row>
    <row r="560" customFormat="false" ht="15" hidden="false" customHeight="false" outlineLevel="0" collapsed="false">
      <c r="A560" s="13"/>
      <c r="B560" s="14"/>
      <c r="C560" s="14"/>
      <c r="D560" s="15"/>
      <c r="E560" s="15"/>
      <c r="F560" s="16"/>
      <c r="G560" s="16"/>
      <c r="H560" s="14"/>
      <c r="I560" s="17" t="str">
        <f aca="false">IF(TRIM(B560&amp;"")="","",SUBSTITUTE(UPPER(TRIM(B560&amp;""))," ",""))</f>
        <v/>
      </c>
      <c r="J560" s="18" t="str">
        <f aca="false">IF(OR(A560="",I560=""),"",IFERROR(INT(A560*1)+IF(TRIM(D560&amp;"")="",0,MOD(D560*1,1)),""))</f>
        <v/>
      </c>
      <c r="K560" s="18" t="str">
        <f aca="false">IF(J560="","",IFERROR(INT(A560*1)+IF(TRIM(E560&amp;"")="",1-1/86400,MOD(E560*1,1)+IF(AND(TRIM(D560&amp;"")&lt;&gt;"",MOD(E560*1,1)&lt;MOD(D560*1,1)),1,0)),""))</f>
        <v/>
      </c>
    </row>
    <row r="561" customFormat="false" ht="15" hidden="false" customHeight="false" outlineLevel="0" collapsed="false">
      <c r="A561" s="13"/>
      <c r="B561" s="14"/>
      <c r="C561" s="14"/>
      <c r="D561" s="15"/>
      <c r="E561" s="15"/>
      <c r="F561" s="16"/>
      <c r="G561" s="16"/>
      <c r="H561" s="14"/>
      <c r="I561" s="17" t="str">
        <f aca="false">IF(TRIM(B561&amp;"")="","",SUBSTITUTE(UPPER(TRIM(B561&amp;""))," ",""))</f>
        <v/>
      </c>
      <c r="J561" s="18" t="str">
        <f aca="false">IF(OR(A561="",I561=""),"",IFERROR(INT(A561*1)+IF(TRIM(D561&amp;"")="",0,MOD(D561*1,1)),""))</f>
        <v/>
      </c>
      <c r="K561" s="18" t="str">
        <f aca="false">IF(J561="","",IFERROR(INT(A561*1)+IF(TRIM(E561&amp;"")="",1-1/86400,MOD(E561*1,1)+IF(AND(TRIM(D561&amp;"")&lt;&gt;"",MOD(E561*1,1)&lt;MOD(D561*1,1)),1,0)),""))</f>
        <v/>
      </c>
    </row>
    <row r="562" customFormat="false" ht="15" hidden="false" customHeight="false" outlineLevel="0" collapsed="false">
      <c r="A562" s="13"/>
      <c r="B562" s="14"/>
      <c r="C562" s="14"/>
      <c r="D562" s="15"/>
      <c r="E562" s="15"/>
      <c r="F562" s="16"/>
      <c r="G562" s="16"/>
      <c r="H562" s="14"/>
      <c r="I562" s="17" t="str">
        <f aca="false">IF(TRIM(B562&amp;"")="","",SUBSTITUTE(UPPER(TRIM(B562&amp;""))," ",""))</f>
        <v/>
      </c>
      <c r="J562" s="18" t="str">
        <f aca="false">IF(OR(A562="",I562=""),"",IFERROR(INT(A562*1)+IF(TRIM(D562&amp;"")="",0,MOD(D562*1,1)),""))</f>
        <v/>
      </c>
      <c r="K562" s="18" t="str">
        <f aca="false">IF(J562="","",IFERROR(INT(A562*1)+IF(TRIM(E562&amp;"")="",1-1/86400,MOD(E562*1,1)+IF(AND(TRIM(D562&amp;"")&lt;&gt;"",MOD(E562*1,1)&lt;MOD(D562*1,1)),1,0)),""))</f>
        <v/>
      </c>
    </row>
    <row r="563" customFormat="false" ht="15" hidden="false" customHeight="false" outlineLevel="0" collapsed="false">
      <c r="A563" s="13"/>
      <c r="B563" s="14"/>
      <c r="C563" s="14"/>
      <c r="D563" s="15"/>
      <c r="E563" s="15"/>
      <c r="F563" s="16"/>
      <c r="G563" s="16"/>
      <c r="H563" s="14"/>
      <c r="I563" s="17" t="str">
        <f aca="false">IF(TRIM(B563&amp;"")="","",SUBSTITUTE(UPPER(TRIM(B563&amp;""))," ",""))</f>
        <v/>
      </c>
      <c r="J563" s="18" t="str">
        <f aca="false">IF(OR(A563="",I563=""),"",IFERROR(INT(A563*1)+IF(TRIM(D563&amp;"")="",0,MOD(D563*1,1)),""))</f>
        <v/>
      </c>
      <c r="K563" s="18" t="str">
        <f aca="false">IF(J563="","",IFERROR(INT(A563*1)+IF(TRIM(E563&amp;"")="",1-1/86400,MOD(E563*1,1)+IF(AND(TRIM(D563&amp;"")&lt;&gt;"",MOD(E563*1,1)&lt;MOD(D563*1,1)),1,0)),""))</f>
        <v/>
      </c>
    </row>
    <row r="564" customFormat="false" ht="15" hidden="false" customHeight="false" outlineLevel="0" collapsed="false">
      <c r="A564" s="13"/>
      <c r="B564" s="14"/>
      <c r="C564" s="14"/>
      <c r="D564" s="15"/>
      <c r="E564" s="15"/>
      <c r="F564" s="16"/>
      <c r="G564" s="16"/>
      <c r="H564" s="14"/>
      <c r="I564" s="17" t="str">
        <f aca="false">IF(TRIM(B564&amp;"")="","",SUBSTITUTE(UPPER(TRIM(B564&amp;""))," ",""))</f>
        <v/>
      </c>
      <c r="J564" s="18" t="str">
        <f aca="false">IF(OR(A564="",I564=""),"",IFERROR(INT(A564*1)+IF(TRIM(D564&amp;"")="",0,MOD(D564*1,1)),""))</f>
        <v/>
      </c>
      <c r="K564" s="18" t="str">
        <f aca="false">IF(J564="","",IFERROR(INT(A564*1)+IF(TRIM(E564&amp;"")="",1-1/86400,MOD(E564*1,1)+IF(AND(TRIM(D564&amp;"")&lt;&gt;"",MOD(E564*1,1)&lt;MOD(D564*1,1)),1,0)),""))</f>
        <v/>
      </c>
    </row>
    <row r="565" customFormat="false" ht="15" hidden="false" customHeight="false" outlineLevel="0" collapsed="false">
      <c r="A565" s="13"/>
      <c r="B565" s="14"/>
      <c r="C565" s="14"/>
      <c r="D565" s="15"/>
      <c r="E565" s="15"/>
      <c r="F565" s="16"/>
      <c r="G565" s="16"/>
      <c r="H565" s="14"/>
      <c r="I565" s="17" t="str">
        <f aca="false">IF(TRIM(B565&amp;"")="","",SUBSTITUTE(UPPER(TRIM(B565&amp;""))," ",""))</f>
        <v/>
      </c>
      <c r="J565" s="18" t="str">
        <f aca="false">IF(OR(A565="",I565=""),"",IFERROR(INT(A565*1)+IF(TRIM(D565&amp;"")="",0,MOD(D565*1,1)),""))</f>
        <v/>
      </c>
      <c r="K565" s="18" t="str">
        <f aca="false">IF(J565="","",IFERROR(INT(A565*1)+IF(TRIM(E565&amp;"")="",1-1/86400,MOD(E565*1,1)+IF(AND(TRIM(D565&amp;"")&lt;&gt;"",MOD(E565*1,1)&lt;MOD(D565*1,1)),1,0)),""))</f>
        <v/>
      </c>
    </row>
    <row r="566" customFormat="false" ht="15" hidden="false" customHeight="false" outlineLevel="0" collapsed="false">
      <c r="A566" s="13"/>
      <c r="B566" s="14"/>
      <c r="C566" s="14"/>
      <c r="D566" s="15"/>
      <c r="E566" s="15"/>
      <c r="F566" s="16"/>
      <c r="G566" s="16"/>
      <c r="H566" s="14"/>
      <c r="I566" s="17" t="str">
        <f aca="false">IF(TRIM(B566&amp;"")="","",SUBSTITUTE(UPPER(TRIM(B566&amp;""))," ",""))</f>
        <v/>
      </c>
      <c r="J566" s="18" t="str">
        <f aca="false">IF(OR(A566="",I566=""),"",IFERROR(INT(A566*1)+IF(TRIM(D566&amp;"")="",0,MOD(D566*1,1)),""))</f>
        <v/>
      </c>
      <c r="K566" s="18" t="str">
        <f aca="false">IF(J566="","",IFERROR(INT(A566*1)+IF(TRIM(E566&amp;"")="",1-1/86400,MOD(E566*1,1)+IF(AND(TRIM(D566&amp;"")&lt;&gt;"",MOD(E566*1,1)&lt;MOD(D566*1,1)),1,0)),""))</f>
        <v/>
      </c>
    </row>
    <row r="567" customFormat="false" ht="15" hidden="false" customHeight="false" outlineLevel="0" collapsed="false">
      <c r="A567" s="13"/>
      <c r="B567" s="14"/>
      <c r="C567" s="14"/>
      <c r="D567" s="15"/>
      <c r="E567" s="15"/>
      <c r="F567" s="16"/>
      <c r="G567" s="16"/>
      <c r="H567" s="14"/>
      <c r="I567" s="17" t="str">
        <f aca="false">IF(TRIM(B567&amp;"")="","",SUBSTITUTE(UPPER(TRIM(B567&amp;""))," ",""))</f>
        <v/>
      </c>
      <c r="J567" s="18" t="str">
        <f aca="false">IF(OR(A567="",I567=""),"",IFERROR(INT(A567*1)+IF(TRIM(D567&amp;"")="",0,MOD(D567*1,1)),""))</f>
        <v/>
      </c>
      <c r="K567" s="18" t="str">
        <f aca="false">IF(J567="","",IFERROR(INT(A567*1)+IF(TRIM(E567&amp;"")="",1-1/86400,MOD(E567*1,1)+IF(AND(TRIM(D567&amp;"")&lt;&gt;"",MOD(E567*1,1)&lt;MOD(D567*1,1)),1,0)),""))</f>
        <v/>
      </c>
    </row>
    <row r="568" customFormat="false" ht="15" hidden="false" customHeight="false" outlineLevel="0" collapsed="false">
      <c r="A568" s="13"/>
      <c r="B568" s="14"/>
      <c r="C568" s="14"/>
      <c r="D568" s="15"/>
      <c r="E568" s="15"/>
      <c r="F568" s="16"/>
      <c r="G568" s="16"/>
      <c r="H568" s="14"/>
      <c r="I568" s="17" t="str">
        <f aca="false">IF(TRIM(B568&amp;"")="","",SUBSTITUTE(UPPER(TRIM(B568&amp;""))," ",""))</f>
        <v/>
      </c>
      <c r="J568" s="18" t="str">
        <f aca="false">IF(OR(A568="",I568=""),"",IFERROR(INT(A568*1)+IF(TRIM(D568&amp;"")="",0,MOD(D568*1,1)),""))</f>
        <v/>
      </c>
      <c r="K568" s="18" t="str">
        <f aca="false">IF(J568="","",IFERROR(INT(A568*1)+IF(TRIM(E568&amp;"")="",1-1/86400,MOD(E568*1,1)+IF(AND(TRIM(D568&amp;"")&lt;&gt;"",MOD(E568*1,1)&lt;MOD(D568*1,1)),1,0)),""))</f>
        <v/>
      </c>
    </row>
    <row r="569" customFormat="false" ht="15" hidden="false" customHeight="false" outlineLevel="0" collapsed="false">
      <c r="A569" s="13"/>
      <c r="B569" s="14"/>
      <c r="C569" s="14"/>
      <c r="D569" s="15"/>
      <c r="E569" s="15"/>
      <c r="F569" s="16"/>
      <c r="G569" s="16"/>
      <c r="H569" s="14"/>
      <c r="I569" s="17" t="str">
        <f aca="false">IF(TRIM(B569&amp;"")="","",SUBSTITUTE(UPPER(TRIM(B569&amp;""))," ",""))</f>
        <v/>
      </c>
      <c r="J569" s="18" t="str">
        <f aca="false">IF(OR(A569="",I569=""),"",IFERROR(INT(A569*1)+IF(TRIM(D569&amp;"")="",0,MOD(D569*1,1)),""))</f>
        <v/>
      </c>
      <c r="K569" s="18" t="str">
        <f aca="false">IF(J569="","",IFERROR(INT(A569*1)+IF(TRIM(E569&amp;"")="",1-1/86400,MOD(E569*1,1)+IF(AND(TRIM(D569&amp;"")&lt;&gt;"",MOD(E569*1,1)&lt;MOD(D569*1,1)),1,0)),""))</f>
        <v/>
      </c>
    </row>
    <row r="570" customFormat="false" ht="15" hidden="false" customHeight="false" outlineLevel="0" collapsed="false">
      <c r="A570" s="13"/>
      <c r="B570" s="14"/>
      <c r="C570" s="14"/>
      <c r="D570" s="15"/>
      <c r="E570" s="15"/>
      <c r="F570" s="16"/>
      <c r="G570" s="16"/>
      <c r="H570" s="14"/>
      <c r="I570" s="17" t="str">
        <f aca="false">IF(TRIM(B570&amp;"")="","",SUBSTITUTE(UPPER(TRIM(B570&amp;""))," ",""))</f>
        <v/>
      </c>
      <c r="J570" s="18" t="str">
        <f aca="false">IF(OR(A570="",I570=""),"",IFERROR(INT(A570*1)+IF(TRIM(D570&amp;"")="",0,MOD(D570*1,1)),""))</f>
        <v/>
      </c>
      <c r="K570" s="18" t="str">
        <f aca="false">IF(J570="","",IFERROR(INT(A570*1)+IF(TRIM(E570&amp;"")="",1-1/86400,MOD(E570*1,1)+IF(AND(TRIM(D570&amp;"")&lt;&gt;"",MOD(E570*1,1)&lt;MOD(D570*1,1)),1,0)),""))</f>
        <v/>
      </c>
    </row>
    <row r="571" customFormat="false" ht="15" hidden="false" customHeight="false" outlineLevel="0" collapsed="false">
      <c r="A571" s="13"/>
      <c r="B571" s="14"/>
      <c r="C571" s="14"/>
      <c r="D571" s="15"/>
      <c r="E571" s="15"/>
      <c r="F571" s="16"/>
      <c r="G571" s="16"/>
      <c r="H571" s="14"/>
      <c r="I571" s="17" t="str">
        <f aca="false">IF(TRIM(B571&amp;"")="","",SUBSTITUTE(UPPER(TRIM(B571&amp;""))," ",""))</f>
        <v/>
      </c>
      <c r="J571" s="18" t="str">
        <f aca="false">IF(OR(A571="",I571=""),"",IFERROR(INT(A571*1)+IF(TRIM(D571&amp;"")="",0,MOD(D571*1,1)),""))</f>
        <v/>
      </c>
      <c r="K571" s="18" t="str">
        <f aca="false">IF(J571="","",IFERROR(INT(A571*1)+IF(TRIM(E571&amp;"")="",1-1/86400,MOD(E571*1,1)+IF(AND(TRIM(D571&amp;"")&lt;&gt;"",MOD(E571*1,1)&lt;MOD(D571*1,1)),1,0)),""))</f>
        <v/>
      </c>
    </row>
    <row r="572" customFormat="false" ht="15" hidden="false" customHeight="false" outlineLevel="0" collapsed="false">
      <c r="A572" s="13"/>
      <c r="B572" s="14"/>
      <c r="C572" s="14"/>
      <c r="D572" s="15"/>
      <c r="E572" s="15"/>
      <c r="F572" s="16"/>
      <c r="G572" s="16"/>
      <c r="H572" s="14"/>
      <c r="I572" s="17" t="str">
        <f aca="false">IF(TRIM(B572&amp;"")="","",SUBSTITUTE(UPPER(TRIM(B572&amp;""))," ",""))</f>
        <v/>
      </c>
      <c r="J572" s="18" t="str">
        <f aca="false">IF(OR(A572="",I572=""),"",IFERROR(INT(A572*1)+IF(TRIM(D572&amp;"")="",0,MOD(D572*1,1)),""))</f>
        <v/>
      </c>
      <c r="K572" s="18" t="str">
        <f aca="false">IF(J572="","",IFERROR(INT(A572*1)+IF(TRIM(E572&amp;"")="",1-1/86400,MOD(E572*1,1)+IF(AND(TRIM(D572&amp;"")&lt;&gt;"",MOD(E572*1,1)&lt;MOD(D572*1,1)),1,0)),""))</f>
        <v/>
      </c>
    </row>
    <row r="573" customFormat="false" ht="15" hidden="false" customHeight="false" outlineLevel="0" collapsed="false">
      <c r="A573" s="13"/>
      <c r="B573" s="14"/>
      <c r="C573" s="14"/>
      <c r="D573" s="15"/>
      <c r="E573" s="15"/>
      <c r="F573" s="16"/>
      <c r="G573" s="16"/>
      <c r="H573" s="14"/>
      <c r="I573" s="17" t="str">
        <f aca="false">IF(TRIM(B573&amp;"")="","",SUBSTITUTE(UPPER(TRIM(B573&amp;""))," ",""))</f>
        <v/>
      </c>
      <c r="J573" s="18" t="str">
        <f aca="false">IF(OR(A573="",I573=""),"",IFERROR(INT(A573*1)+IF(TRIM(D573&amp;"")="",0,MOD(D573*1,1)),""))</f>
        <v/>
      </c>
      <c r="K573" s="18" t="str">
        <f aca="false">IF(J573="","",IFERROR(INT(A573*1)+IF(TRIM(E573&amp;"")="",1-1/86400,MOD(E573*1,1)+IF(AND(TRIM(D573&amp;"")&lt;&gt;"",MOD(E573*1,1)&lt;MOD(D573*1,1)),1,0)),""))</f>
        <v/>
      </c>
    </row>
    <row r="574" customFormat="false" ht="15" hidden="false" customHeight="false" outlineLevel="0" collapsed="false">
      <c r="A574" s="13"/>
      <c r="B574" s="14"/>
      <c r="C574" s="14"/>
      <c r="D574" s="15"/>
      <c r="E574" s="15"/>
      <c r="F574" s="16"/>
      <c r="G574" s="16"/>
      <c r="H574" s="14"/>
      <c r="I574" s="17" t="str">
        <f aca="false">IF(TRIM(B574&amp;"")="","",SUBSTITUTE(UPPER(TRIM(B574&amp;""))," ",""))</f>
        <v/>
      </c>
      <c r="J574" s="18" t="str">
        <f aca="false">IF(OR(A574="",I574=""),"",IFERROR(INT(A574*1)+IF(TRIM(D574&amp;"")="",0,MOD(D574*1,1)),""))</f>
        <v/>
      </c>
      <c r="K574" s="18" t="str">
        <f aca="false">IF(J574="","",IFERROR(INT(A574*1)+IF(TRIM(E574&amp;"")="",1-1/86400,MOD(E574*1,1)+IF(AND(TRIM(D574&amp;"")&lt;&gt;"",MOD(E574*1,1)&lt;MOD(D574*1,1)),1,0)),""))</f>
        <v/>
      </c>
    </row>
    <row r="575" customFormat="false" ht="15" hidden="false" customHeight="false" outlineLevel="0" collapsed="false">
      <c r="A575" s="13"/>
      <c r="B575" s="14"/>
      <c r="C575" s="14"/>
      <c r="D575" s="15"/>
      <c r="E575" s="15"/>
      <c r="F575" s="16"/>
      <c r="G575" s="16"/>
      <c r="H575" s="14"/>
      <c r="I575" s="17" t="str">
        <f aca="false">IF(TRIM(B575&amp;"")="","",SUBSTITUTE(UPPER(TRIM(B575&amp;""))," ",""))</f>
        <v/>
      </c>
      <c r="J575" s="18" t="str">
        <f aca="false">IF(OR(A575="",I575=""),"",IFERROR(INT(A575*1)+IF(TRIM(D575&amp;"")="",0,MOD(D575*1,1)),""))</f>
        <v/>
      </c>
      <c r="K575" s="18" t="str">
        <f aca="false">IF(J575="","",IFERROR(INT(A575*1)+IF(TRIM(E575&amp;"")="",1-1/86400,MOD(E575*1,1)+IF(AND(TRIM(D575&amp;"")&lt;&gt;"",MOD(E575*1,1)&lt;MOD(D575*1,1)),1,0)),""))</f>
        <v/>
      </c>
    </row>
    <row r="576" customFormat="false" ht="15" hidden="false" customHeight="false" outlineLevel="0" collapsed="false">
      <c r="A576" s="13"/>
      <c r="B576" s="14"/>
      <c r="C576" s="14"/>
      <c r="D576" s="15"/>
      <c r="E576" s="15"/>
      <c r="F576" s="16"/>
      <c r="G576" s="16"/>
      <c r="H576" s="14"/>
      <c r="I576" s="17" t="str">
        <f aca="false">IF(TRIM(B576&amp;"")="","",SUBSTITUTE(UPPER(TRIM(B576&amp;""))," ",""))</f>
        <v/>
      </c>
      <c r="J576" s="18" t="str">
        <f aca="false">IF(OR(A576="",I576=""),"",IFERROR(INT(A576*1)+IF(TRIM(D576&amp;"")="",0,MOD(D576*1,1)),""))</f>
        <v/>
      </c>
      <c r="K576" s="18" t="str">
        <f aca="false">IF(J576="","",IFERROR(INT(A576*1)+IF(TRIM(E576&amp;"")="",1-1/86400,MOD(E576*1,1)+IF(AND(TRIM(D576&amp;"")&lt;&gt;"",MOD(E576*1,1)&lt;MOD(D576*1,1)),1,0)),""))</f>
        <v/>
      </c>
    </row>
    <row r="577" customFormat="false" ht="15" hidden="false" customHeight="false" outlineLevel="0" collapsed="false">
      <c r="A577" s="13"/>
      <c r="B577" s="14"/>
      <c r="C577" s="14"/>
      <c r="D577" s="15"/>
      <c r="E577" s="15"/>
      <c r="F577" s="16"/>
      <c r="G577" s="16"/>
      <c r="H577" s="14"/>
      <c r="I577" s="17" t="str">
        <f aca="false">IF(TRIM(B577&amp;"")="","",SUBSTITUTE(UPPER(TRIM(B577&amp;""))," ",""))</f>
        <v/>
      </c>
      <c r="J577" s="18" t="str">
        <f aca="false">IF(OR(A577="",I577=""),"",IFERROR(INT(A577*1)+IF(TRIM(D577&amp;"")="",0,MOD(D577*1,1)),""))</f>
        <v/>
      </c>
      <c r="K577" s="18" t="str">
        <f aca="false">IF(J577="","",IFERROR(INT(A577*1)+IF(TRIM(E577&amp;"")="",1-1/86400,MOD(E577*1,1)+IF(AND(TRIM(D577&amp;"")&lt;&gt;"",MOD(E577*1,1)&lt;MOD(D577*1,1)),1,0)),""))</f>
        <v/>
      </c>
    </row>
    <row r="578" customFormat="false" ht="15" hidden="false" customHeight="false" outlineLevel="0" collapsed="false">
      <c r="A578" s="13"/>
      <c r="B578" s="14"/>
      <c r="C578" s="14"/>
      <c r="D578" s="15"/>
      <c r="E578" s="15"/>
      <c r="F578" s="16"/>
      <c r="G578" s="16"/>
      <c r="H578" s="14"/>
      <c r="I578" s="17" t="str">
        <f aca="false">IF(TRIM(B578&amp;"")="","",SUBSTITUTE(UPPER(TRIM(B578&amp;""))," ",""))</f>
        <v/>
      </c>
      <c r="J578" s="18" t="str">
        <f aca="false">IF(OR(A578="",I578=""),"",IFERROR(INT(A578*1)+IF(TRIM(D578&amp;"")="",0,MOD(D578*1,1)),""))</f>
        <v/>
      </c>
      <c r="K578" s="18" t="str">
        <f aca="false">IF(J578="","",IFERROR(INT(A578*1)+IF(TRIM(E578&amp;"")="",1-1/86400,MOD(E578*1,1)+IF(AND(TRIM(D578&amp;"")&lt;&gt;"",MOD(E578*1,1)&lt;MOD(D578*1,1)),1,0)),""))</f>
        <v/>
      </c>
    </row>
    <row r="579" customFormat="false" ht="15" hidden="false" customHeight="false" outlineLevel="0" collapsed="false">
      <c r="A579" s="13"/>
      <c r="B579" s="14"/>
      <c r="C579" s="14"/>
      <c r="D579" s="15"/>
      <c r="E579" s="15"/>
      <c r="F579" s="16"/>
      <c r="G579" s="16"/>
      <c r="H579" s="14"/>
      <c r="I579" s="17" t="str">
        <f aca="false">IF(TRIM(B579&amp;"")="","",SUBSTITUTE(UPPER(TRIM(B579&amp;""))," ",""))</f>
        <v/>
      </c>
      <c r="J579" s="18" t="str">
        <f aca="false">IF(OR(A579="",I579=""),"",IFERROR(INT(A579*1)+IF(TRIM(D579&amp;"")="",0,MOD(D579*1,1)),""))</f>
        <v/>
      </c>
      <c r="K579" s="18" t="str">
        <f aca="false">IF(J579="","",IFERROR(INT(A579*1)+IF(TRIM(E579&amp;"")="",1-1/86400,MOD(E579*1,1)+IF(AND(TRIM(D579&amp;"")&lt;&gt;"",MOD(E579*1,1)&lt;MOD(D579*1,1)),1,0)),""))</f>
        <v/>
      </c>
    </row>
    <row r="580" customFormat="false" ht="15" hidden="false" customHeight="false" outlineLevel="0" collapsed="false">
      <c r="A580" s="13"/>
      <c r="B580" s="14"/>
      <c r="C580" s="14"/>
      <c r="D580" s="15"/>
      <c r="E580" s="15"/>
      <c r="F580" s="16"/>
      <c r="G580" s="16"/>
      <c r="H580" s="14"/>
      <c r="I580" s="17" t="str">
        <f aca="false">IF(TRIM(B580&amp;"")="","",SUBSTITUTE(UPPER(TRIM(B580&amp;""))," ",""))</f>
        <v/>
      </c>
      <c r="J580" s="18" t="str">
        <f aca="false">IF(OR(A580="",I580=""),"",IFERROR(INT(A580*1)+IF(TRIM(D580&amp;"")="",0,MOD(D580*1,1)),""))</f>
        <v/>
      </c>
      <c r="K580" s="18" t="str">
        <f aca="false">IF(J580="","",IFERROR(INT(A580*1)+IF(TRIM(E580&amp;"")="",1-1/86400,MOD(E580*1,1)+IF(AND(TRIM(D580&amp;"")&lt;&gt;"",MOD(E580*1,1)&lt;MOD(D580*1,1)),1,0)),""))</f>
        <v/>
      </c>
    </row>
    <row r="581" customFormat="false" ht="15" hidden="false" customHeight="false" outlineLevel="0" collapsed="false">
      <c r="A581" s="13"/>
      <c r="B581" s="14"/>
      <c r="C581" s="14"/>
      <c r="D581" s="15"/>
      <c r="E581" s="15"/>
      <c r="F581" s="16"/>
      <c r="G581" s="16"/>
      <c r="H581" s="14"/>
      <c r="I581" s="17" t="str">
        <f aca="false">IF(TRIM(B581&amp;"")="","",SUBSTITUTE(UPPER(TRIM(B581&amp;""))," ",""))</f>
        <v/>
      </c>
      <c r="J581" s="18" t="str">
        <f aca="false">IF(OR(A581="",I581=""),"",IFERROR(INT(A581*1)+IF(TRIM(D581&amp;"")="",0,MOD(D581*1,1)),""))</f>
        <v/>
      </c>
      <c r="K581" s="18" t="str">
        <f aca="false">IF(J581="","",IFERROR(INT(A581*1)+IF(TRIM(E581&amp;"")="",1-1/86400,MOD(E581*1,1)+IF(AND(TRIM(D581&amp;"")&lt;&gt;"",MOD(E581*1,1)&lt;MOD(D581*1,1)),1,0)),""))</f>
        <v/>
      </c>
    </row>
    <row r="582" customFormat="false" ht="15" hidden="false" customHeight="false" outlineLevel="0" collapsed="false">
      <c r="A582" s="13"/>
      <c r="B582" s="14"/>
      <c r="C582" s="14"/>
      <c r="D582" s="15"/>
      <c r="E582" s="15"/>
      <c r="F582" s="16"/>
      <c r="G582" s="16"/>
      <c r="H582" s="14"/>
      <c r="I582" s="17" t="str">
        <f aca="false">IF(TRIM(B582&amp;"")="","",SUBSTITUTE(UPPER(TRIM(B582&amp;""))," ",""))</f>
        <v/>
      </c>
      <c r="J582" s="18" t="str">
        <f aca="false">IF(OR(A582="",I582=""),"",IFERROR(INT(A582*1)+IF(TRIM(D582&amp;"")="",0,MOD(D582*1,1)),""))</f>
        <v/>
      </c>
      <c r="K582" s="18" t="str">
        <f aca="false">IF(J582="","",IFERROR(INT(A582*1)+IF(TRIM(E582&amp;"")="",1-1/86400,MOD(E582*1,1)+IF(AND(TRIM(D582&amp;"")&lt;&gt;"",MOD(E582*1,1)&lt;MOD(D582*1,1)),1,0)),""))</f>
        <v/>
      </c>
    </row>
    <row r="583" customFormat="false" ht="15" hidden="false" customHeight="false" outlineLevel="0" collapsed="false">
      <c r="A583" s="13"/>
      <c r="B583" s="14"/>
      <c r="C583" s="14"/>
      <c r="D583" s="15"/>
      <c r="E583" s="15"/>
      <c r="F583" s="16"/>
      <c r="G583" s="16"/>
      <c r="H583" s="14"/>
      <c r="I583" s="17" t="str">
        <f aca="false">IF(TRIM(B583&amp;"")="","",SUBSTITUTE(UPPER(TRIM(B583&amp;""))," ",""))</f>
        <v/>
      </c>
      <c r="J583" s="18" t="str">
        <f aca="false">IF(OR(A583="",I583=""),"",IFERROR(INT(A583*1)+IF(TRIM(D583&amp;"")="",0,MOD(D583*1,1)),""))</f>
        <v/>
      </c>
      <c r="K583" s="18" t="str">
        <f aca="false">IF(J583="","",IFERROR(INT(A583*1)+IF(TRIM(E583&amp;"")="",1-1/86400,MOD(E583*1,1)+IF(AND(TRIM(D583&amp;"")&lt;&gt;"",MOD(E583*1,1)&lt;MOD(D583*1,1)),1,0)),""))</f>
        <v/>
      </c>
    </row>
    <row r="584" customFormat="false" ht="15" hidden="false" customHeight="false" outlineLevel="0" collapsed="false">
      <c r="A584" s="13"/>
      <c r="B584" s="14"/>
      <c r="C584" s="14"/>
      <c r="D584" s="15"/>
      <c r="E584" s="15"/>
      <c r="F584" s="16"/>
      <c r="G584" s="16"/>
      <c r="H584" s="14"/>
      <c r="I584" s="17" t="str">
        <f aca="false">IF(TRIM(B584&amp;"")="","",SUBSTITUTE(UPPER(TRIM(B584&amp;""))," ",""))</f>
        <v/>
      </c>
      <c r="J584" s="18" t="str">
        <f aca="false">IF(OR(A584="",I584=""),"",IFERROR(INT(A584*1)+IF(TRIM(D584&amp;"")="",0,MOD(D584*1,1)),""))</f>
        <v/>
      </c>
      <c r="K584" s="18" t="str">
        <f aca="false">IF(J584="","",IFERROR(INT(A584*1)+IF(TRIM(E584&amp;"")="",1-1/86400,MOD(E584*1,1)+IF(AND(TRIM(D584&amp;"")&lt;&gt;"",MOD(E584*1,1)&lt;MOD(D584*1,1)),1,0)),""))</f>
        <v/>
      </c>
    </row>
    <row r="585" customFormat="false" ht="15" hidden="false" customHeight="false" outlineLevel="0" collapsed="false">
      <c r="A585" s="13"/>
      <c r="B585" s="14"/>
      <c r="C585" s="14"/>
      <c r="D585" s="15"/>
      <c r="E585" s="15"/>
      <c r="F585" s="16"/>
      <c r="G585" s="16"/>
      <c r="H585" s="14"/>
      <c r="I585" s="17" t="str">
        <f aca="false">IF(TRIM(B585&amp;"")="","",SUBSTITUTE(UPPER(TRIM(B585&amp;""))," ",""))</f>
        <v/>
      </c>
      <c r="J585" s="18" t="str">
        <f aca="false">IF(OR(A585="",I585=""),"",IFERROR(INT(A585*1)+IF(TRIM(D585&amp;"")="",0,MOD(D585*1,1)),""))</f>
        <v/>
      </c>
      <c r="K585" s="18" t="str">
        <f aca="false">IF(J585="","",IFERROR(INT(A585*1)+IF(TRIM(E585&amp;"")="",1-1/86400,MOD(E585*1,1)+IF(AND(TRIM(D585&amp;"")&lt;&gt;"",MOD(E585*1,1)&lt;MOD(D585*1,1)),1,0)),""))</f>
        <v/>
      </c>
    </row>
    <row r="586" customFormat="false" ht="15" hidden="false" customHeight="false" outlineLevel="0" collapsed="false">
      <c r="A586" s="13"/>
      <c r="B586" s="14"/>
      <c r="C586" s="14"/>
      <c r="D586" s="15"/>
      <c r="E586" s="15"/>
      <c r="F586" s="16"/>
      <c r="G586" s="16"/>
      <c r="H586" s="14"/>
      <c r="I586" s="17" t="str">
        <f aca="false">IF(TRIM(B586&amp;"")="","",SUBSTITUTE(UPPER(TRIM(B586&amp;""))," ",""))</f>
        <v/>
      </c>
      <c r="J586" s="18" t="str">
        <f aca="false">IF(OR(A586="",I586=""),"",IFERROR(INT(A586*1)+IF(TRIM(D586&amp;"")="",0,MOD(D586*1,1)),""))</f>
        <v/>
      </c>
      <c r="K586" s="18" t="str">
        <f aca="false">IF(J586="","",IFERROR(INT(A586*1)+IF(TRIM(E586&amp;"")="",1-1/86400,MOD(E586*1,1)+IF(AND(TRIM(D586&amp;"")&lt;&gt;"",MOD(E586*1,1)&lt;MOD(D586*1,1)),1,0)),""))</f>
        <v/>
      </c>
    </row>
    <row r="587" customFormat="false" ht="15" hidden="false" customHeight="false" outlineLevel="0" collapsed="false">
      <c r="A587" s="13"/>
      <c r="B587" s="14"/>
      <c r="C587" s="14"/>
      <c r="D587" s="15"/>
      <c r="E587" s="15"/>
      <c r="F587" s="16"/>
      <c r="G587" s="16"/>
      <c r="H587" s="14"/>
      <c r="I587" s="17" t="str">
        <f aca="false">IF(TRIM(B587&amp;"")="","",SUBSTITUTE(UPPER(TRIM(B587&amp;""))," ",""))</f>
        <v/>
      </c>
      <c r="J587" s="18" t="str">
        <f aca="false">IF(OR(A587="",I587=""),"",IFERROR(INT(A587*1)+IF(TRIM(D587&amp;"")="",0,MOD(D587*1,1)),""))</f>
        <v/>
      </c>
      <c r="K587" s="18" t="str">
        <f aca="false">IF(J587="","",IFERROR(INT(A587*1)+IF(TRIM(E587&amp;"")="",1-1/86400,MOD(E587*1,1)+IF(AND(TRIM(D587&amp;"")&lt;&gt;"",MOD(E587*1,1)&lt;MOD(D587*1,1)),1,0)),""))</f>
        <v/>
      </c>
    </row>
    <row r="588" customFormat="false" ht="15" hidden="false" customHeight="false" outlineLevel="0" collapsed="false">
      <c r="A588" s="13"/>
      <c r="B588" s="14"/>
      <c r="C588" s="14"/>
      <c r="D588" s="15"/>
      <c r="E588" s="15"/>
      <c r="F588" s="16"/>
      <c r="G588" s="16"/>
      <c r="H588" s="14"/>
      <c r="I588" s="17" t="str">
        <f aca="false">IF(TRIM(B588&amp;"")="","",SUBSTITUTE(UPPER(TRIM(B588&amp;""))," ",""))</f>
        <v/>
      </c>
      <c r="J588" s="18" t="str">
        <f aca="false">IF(OR(A588="",I588=""),"",IFERROR(INT(A588*1)+IF(TRIM(D588&amp;"")="",0,MOD(D588*1,1)),""))</f>
        <v/>
      </c>
      <c r="K588" s="18" t="str">
        <f aca="false">IF(J588="","",IFERROR(INT(A588*1)+IF(TRIM(E588&amp;"")="",1-1/86400,MOD(E588*1,1)+IF(AND(TRIM(D588&amp;"")&lt;&gt;"",MOD(E588*1,1)&lt;MOD(D588*1,1)),1,0)),""))</f>
        <v/>
      </c>
    </row>
    <row r="589" customFormat="false" ht="15" hidden="false" customHeight="false" outlineLevel="0" collapsed="false">
      <c r="A589" s="13"/>
      <c r="B589" s="14"/>
      <c r="C589" s="14"/>
      <c r="D589" s="15"/>
      <c r="E589" s="15"/>
      <c r="F589" s="16"/>
      <c r="G589" s="16"/>
      <c r="H589" s="14"/>
      <c r="I589" s="17" t="str">
        <f aca="false">IF(TRIM(B589&amp;"")="","",SUBSTITUTE(UPPER(TRIM(B589&amp;""))," ",""))</f>
        <v/>
      </c>
      <c r="J589" s="18" t="str">
        <f aca="false">IF(OR(A589="",I589=""),"",IFERROR(INT(A589*1)+IF(TRIM(D589&amp;"")="",0,MOD(D589*1,1)),""))</f>
        <v/>
      </c>
      <c r="K589" s="18" t="str">
        <f aca="false">IF(J589="","",IFERROR(INT(A589*1)+IF(TRIM(E589&amp;"")="",1-1/86400,MOD(E589*1,1)+IF(AND(TRIM(D589&amp;"")&lt;&gt;"",MOD(E589*1,1)&lt;MOD(D589*1,1)),1,0)),""))</f>
        <v/>
      </c>
    </row>
    <row r="590" customFormat="false" ht="15" hidden="false" customHeight="false" outlineLevel="0" collapsed="false">
      <c r="A590" s="13"/>
      <c r="B590" s="14"/>
      <c r="C590" s="14"/>
      <c r="D590" s="15"/>
      <c r="E590" s="15"/>
      <c r="F590" s="16"/>
      <c r="G590" s="16"/>
      <c r="H590" s="14"/>
      <c r="I590" s="17" t="str">
        <f aca="false">IF(TRIM(B590&amp;"")="","",SUBSTITUTE(UPPER(TRIM(B590&amp;""))," ",""))</f>
        <v/>
      </c>
      <c r="J590" s="18" t="str">
        <f aca="false">IF(OR(A590="",I590=""),"",IFERROR(INT(A590*1)+IF(TRIM(D590&amp;"")="",0,MOD(D590*1,1)),""))</f>
        <v/>
      </c>
      <c r="K590" s="18" t="str">
        <f aca="false">IF(J590="","",IFERROR(INT(A590*1)+IF(TRIM(E590&amp;"")="",1-1/86400,MOD(E590*1,1)+IF(AND(TRIM(D590&amp;"")&lt;&gt;"",MOD(E590*1,1)&lt;MOD(D590*1,1)),1,0)),""))</f>
        <v/>
      </c>
    </row>
    <row r="591" customFormat="false" ht="15" hidden="false" customHeight="false" outlineLevel="0" collapsed="false">
      <c r="A591" s="13"/>
      <c r="B591" s="14"/>
      <c r="C591" s="14"/>
      <c r="D591" s="15"/>
      <c r="E591" s="15"/>
      <c r="F591" s="16"/>
      <c r="G591" s="16"/>
      <c r="H591" s="14"/>
      <c r="I591" s="17" t="str">
        <f aca="false">IF(TRIM(B591&amp;"")="","",SUBSTITUTE(UPPER(TRIM(B591&amp;""))," ",""))</f>
        <v/>
      </c>
      <c r="J591" s="18" t="str">
        <f aca="false">IF(OR(A591="",I591=""),"",IFERROR(INT(A591*1)+IF(TRIM(D591&amp;"")="",0,MOD(D591*1,1)),""))</f>
        <v/>
      </c>
      <c r="K591" s="18" t="str">
        <f aca="false">IF(J591="","",IFERROR(INT(A591*1)+IF(TRIM(E591&amp;"")="",1-1/86400,MOD(E591*1,1)+IF(AND(TRIM(D591&amp;"")&lt;&gt;"",MOD(E591*1,1)&lt;MOD(D591*1,1)),1,0)),""))</f>
        <v/>
      </c>
    </row>
    <row r="592" customFormat="false" ht="15" hidden="false" customHeight="false" outlineLevel="0" collapsed="false">
      <c r="A592" s="13"/>
      <c r="B592" s="14"/>
      <c r="C592" s="14"/>
      <c r="D592" s="15"/>
      <c r="E592" s="15"/>
      <c r="F592" s="16"/>
      <c r="G592" s="16"/>
      <c r="H592" s="14"/>
      <c r="I592" s="17" t="str">
        <f aca="false">IF(TRIM(B592&amp;"")="","",SUBSTITUTE(UPPER(TRIM(B592&amp;""))," ",""))</f>
        <v/>
      </c>
      <c r="J592" s="18" t="str">
        <f aca="false">IF(OR(A592="",I592=""),"",IFERROR(INT(A592*1)+IF(TRIM(D592&amp;"")="",0,MOD(D592*1,1)),""))</f>
        <v/>
      </c>
      <c r="K592" s="18" t="str">
        <f aca="false">IF(J592="","",IFERROR(INT(A592*1)+IF(TRIM(E592&amp;"")="",1-1/86400,MOD(E592*1,1)+IF(AND(TRIM(D592&amp;"")&lt;&gt;"",MOD(E592*1,1)&lt;MOD(D592*1,1)),1,0)),""))</f>
        <v/>
      </c>
    </row>
    <row r="593" customFormat="false" ht="15" hidden="false" customHeight="false" outlineLevel="0" collapsed="false">
      <c r="A593" s="13"/>
      <c r="B593" s="14"/>
      <c r="C593" s="14"/>
      <c r="D593" s="15"/>
      <c r="E593" s="15"/>
      <c r="F593" s="16"/>
      <c r="G593" s="16"/>
      <c r="H593" s="14"/>
      <c r="I593" s="17" t="str">
        <f aca="false">IF(TRIM(B593&amp;"")="","",SUBSTITUTE(UPPER(TRIM(B593&amp;""))," ",""))</f>
        <v/>
      </c>
      <c r="J593" s="18" t="str">
        <f aca="false">IF(OR(A593="",I593=""),"",IFERROR(INT(A593*1)+IF(TRIM(D593&amp;"")="",0,MOD(D593*1,1)),""))</f>
        <v/>
      </c>
      <c r="K593" s="18" t="str">
        <f aca="false">IF(J593="","",IFERROR(INT(A593*1)+IF(TRIM(E593&amp;"")="",1-1/86400,MOD(E593*1,1)+IF(AND(TRIM(D593&amp;"")&lt;&gt;"",MOD(E593*1,1)&lt;MOD(D593*1,1)),1,0)),""))</f>
        <v/>
      </c>
    </row>
    <row r="594" customFormat="false" ht="15" hidden="false" customHeight="false" outlineLevel="0" collapsed="false">
      <c r="A594" s="13"/>
      <c r="B594" s="14"/>
      <c r="C594" s="14"/>
      <c r="D594" s="15"/>
      <c r="E594" s="15"/>
      <c r="F594" s="16"/>
      <c r="G594" s="16"/>
      <c r="H594" s="14"/>
      <c r="I594" s="17" t="str">
        <f aca="false">IF(TRIM(B594&amp;"")="","",SUBSTITUTE(UPPER(TRIM(B594&amp;""))," ",""))</f>
        <v/>
      </c>
      <c r="J594" s="18" t="str">
        <f aca="false">IF(OR(A594="",I594=""),"",IFERROR(INT(A594*1)+IF(TRIM(D594&amp;"")="",0,MOD(D594*1,1)),""))</f>
        <v/>
      </c>
      <c r="K594" s="18" t="str">
        <f aca="false">IF(J594="","",IFERROR(INT(A594*1)+IF(TRIM(E594&amp;"")="",1-1/86400,MOD(E594*1,1)+IF(AND(TRIM(D594&amp;"")&lt;&gt;"",MOD(E594*1,1)&lt;MOD(D594*1,1)),1,0)),""))</f>
        <v/>
      </c>
    </row>
    <row r="595" customFormat="false" ht="15" hidden="false" customHeight="false" outlineLevel="0" collapsed="false">
      <c r="A595" s="13"/>
      <c r="B595" s="14"/>
      <c r="C595" s="14"/>
      <c r="D595" s="15"/>
      <c r="E595" s="15"/>
      <c r="F595" s="16"/>
      <c r="G595" s="16"/>
      <c r="H595" s="14"/>
      <c r="I595" s="17" t="str">
        <f aca="false">IF(TRIM(B595&amp;"")="","",SUBSTITUTE(UPPER(TRIM(B595&amp;""))," ",""))</f>
        <v/>
      </c>
      <c r="J595" s="18" t="str">
        <f aca="false">IF(OR(A595="",I595=""),"",IFERROR(INT(A595*1)+IF(TRIM(D595&amp;"")="",0,MOD(D595*1,1)),""))</f>
        <v/>
      </c>
      <c r="K595" s="18" t="str">
        <f aca="false">IF(J595="","",IFERROR(INT(A595*1)+IF(TRIM(E595&amp;"")="",1-1/86400,MOD(E595*1,1)+IF(AND(TRIM(D595&amp;"")&lt;&gt;"",MOD(E595*1,1)&lt;MOD(D595*1,1)),1,0)),""))</f>
        <v/>
      </c>
    </row>
    <row r="596" customFormat="false" ht="15" hidden="false" customHeight="false" outlineLevel="0" collapsed="false">
      <c r="A596" s="13"/>
      <c r="B596" s="14"/>
      <c r="C596" s="14"/>
      <c r="D596" s="15"/>
      <c r="E596" s="15"/>
      <c r="F596" s="16"/>
      <c r="G596" s="16"/>
      <c r="H596" s="14"/>
      <c r="I596" s="17" t="str">
        <f aca="false">IF(TRIM(B596&amp;"")="","",SUBSTITUTE(UPPER(TRIM(B596&amp;""))," ",""))</f>
        <v/>
      </c>
      <c r="J596" s="18" t="str">
        <f aca="false">IF(OR(A596="",I596=""),"",IFERROR(INT(A596*1)+IF(TRIM(D596&amp;"")="",0,MOD(D596*1,1)),""))</f>
        <v/>
      </c>
      <c r="K596" s="18" t="str">
        <f aca="false">IF(J596="","",IFERROR(INT(A596*1)+IF(TRIM(E596&amp;"")="",1-1/86400,MOD(E596*1,1)+IF(AND(TRIM(D596&amp;"")&lt;&gt;"",MOD(E596*1,1)&lt;MOD(D596*1,1)),1,0)),""))</f>
        <v/>
      </c>
    </row>
    <row r="597" customFormat="false" ht="15" hidden="false" customHeight="false" outlineLevel="0" collapsed="false">
      <c r="A597" s="13"/>
      <c r="B597" s="14"/>
      <c r="C597" s="14"/>
      <c r="D597" s="15"/>
      <c r="E597" s="15"/>
      <c r="F597" s="16"/>
      <c r="G597" s="16"/>
      <c r="H597" s="14"/>
      <c r="I597" s="17" t="str">
        <f aca="false">IF(TRIM(B597&amp;"")="","",SUBSTITUTE(UPPER(TRIM(B597&amp;""))," ",""))</f>
        <v/>
      </c>
      <c r="J597" s="18" t="str">
        <f aca="false">IF(OR(A597="",I597=""),"",IFERROR(INT(A597*1)+IF(TRIM(D597&amp;"")="",0,MOD(D597*1,1)),""))</f>
        <v/>
      </c>
      <c r="K597" s="18" t="str">
        <f aca="false">IF(J597="","",IFERROR(INT(A597*1)+IF(TRIM(E597&amp;"")="",1-1/86400,MOD(E597*1,1)+IF(AND(TRIM(D597&amp;"")&lt;&gt;"",MOD(E597*1,1)&lt;MOD(D597*1,1)),1,0)),""))</f>
        <v/>
      </c>
    </row>
    <row r="598" customFormat="false" ht="15" hidden="false" customHeight="false" outlineLevel="0" collapsed="false">
      <c r="A598" s="13"/>
      <c r="B598" s="14"/>
      <c r="C598" s="14"/>
      <c r="D598" s="15"/>
      <c r="E598" s="15"/>
      <c r="F598" s="16"/>
      <c r="G598" s="16"/>
      <c r="H598" s="14"/>
      <c r="I598" s="17" t="str">
        <f aca="false">IF(TRIM(B598&amp;"")="","",SUBSTITUTE(UPPER(TRIM(B598&amp;""))," ",""))</f>
        <v/>
      </c>
      <c r="J598" s="18" t="str">
        <f aca="false">IF(OR(A598="",I598=""),"",IFERROR(INT(A598*1)+IF(TRIM(D598&amp;"")="",0,MOD(D598*1,1)),""))</f>
        <v/>
      </c>
      <c r="K598" s="18" t="str">
        <f aca="false">IF(J598="","",IFERROR(INT(A598*1)+IF(TRIM(E598&amp;"")="",1-1/86400,MOD(E598*1,1)+IF(AND(TRIM(D598&amp;"")&lt;&gt;"",MOD(E598*1,1)&lt;MOD(D598*1,1)),1,0)),""))</f>
        <v/>
      </c>
    </row>
    <row r="599" customFormat="false" ht="15" hidden="false" customHeight="false" outlineLevel="0" collapsed="false">
      <c r="A599" s="13"/>
      <c r="B599" s="14"/>
      <c r="C599" s="14"/>
      <c r="D599" s="15"/>
      <c r="E599" s="15"/>
      <c r="F599" s="16"/>
      <c r="G599" s="16"/>
      <c r="H599" s="14"/>
      <c r="I599" s="17" t="str">
        <f aca="false">IF(TRIM(B599&amp;"")="","",SUBSTITUTE(UPPER(TRIM(B599&amp;""))," ",""))</f>
        <v/>
      </c>
      <c r="J599" s="18" t="str">
        <f aca="false">IF(OR(A599="",I599=""),"",IFERROR(INT(A599*1)+IF(TRIM(D599&amp;"")="",0,MOD(D599*1,1)),""))</f>
        <v/>
      </c>
      <c r="K599" s="18" t="str">
        <f aca="false">IF(J599="","",IFERROR(INT(A599*1)+IF(TRIM(E599&amp;"")="",1-1/86400,MOD(E599*1,1)+IF(AND(TRIM(D599&amp;"")&lt;&gt;"",MOD(E599*1,1)&lt;MOD(D599*1,1)),1,0)),""))</f>
        <v/>
      </c>
    </row>
    <row r="600" customFormat="false" ht="15" hidden="false" customHeight="false" outlineLevel="0" collapsed="false">
      <c r="A600" s="13"/>
      <c r="B600" s="14"/>
      <c r="C600" s="14"/>
      <c r="D600" s="15"/>
      <c r="E600" s="15"/>
      <c r="F600" s="16"/>
      <c r="G600" s="16"/>
      <c r="H600" s="14"/>
      <c r="I600" s="17" t="str">
        <f aca="false">IF(TRIM(B600&amp;"")="","",SUBSTITUTE(UPPER(TRIM(B600&amp;""))," ",""))</f>
        <v/>
      </c>
      <c r="J600" s="18" t="str">
        <f aca="false">IF(OR(A600="",I600=""),"",IFERROR(INT(A600*1)+IF(TRIM(D600&amp;"")="",0,MOD(D600*1,1)),""))</f>
        <v/>
      </c>
      <c r="K600" s="18" t="str">
        <f aca="false">IF(J600="","",IFERROR(INT(A600*1)+IF(TRIM(E600&amp;"")="",1-1/86400,MOD(E600*1,1)+IF(AND(TRIM(D600&amp;"")&lt;&gt;"",MOD(E600*1,1)&lt;MOD(D600*1,1)),1,0)),""))</f>
        <v/>
      </c>
    </row>
    <row r="601" customFormat="false" ht="15" hidden="false" customHeight="false" outlineLevel="0" collapsed="false">
      <c r="A601" s="13"/>
      <c r="B601" s="14"/>
      <c r="C601" s="14"/>
      <c r="D601" s="15"/>
      <c r="E601" s="15"/>
      <c r="F601" s="16"/>
      <c r="G601" s="16"/>
      <c r="H601" s="14"/>
      <c r="I601" s="17" t="str">
        <f aca="false">IF(TRIM(B601&amp;"")="","",SUBSTITUTE(UPPER(TRIM(B601&amp;""))," ",""))</f>
        <v/>
      </c>
      <c r="J601" s="18" t="str">
        <f aca="false">IF(OR(A601="",I601=""),"",IFERROR(INT(A601*1)+IF(TRIM(D601&amp;"")="",0,MOD(D601*1,1)),""))</f>
        <v/>
      </c>
      <c r="K601" s="18" t="str">
        <f aca="false">IF(J601="","",IFERROR(INT(A601*1)+IF(TRIM(E601&amp;"")="",1-1/86400,MOD(E601*1,1)+IF(AND(TRIM(D601&amp;"")&lt;&gt;"",MOD(E601*1,1)&lt;MOD(D601*1,1)),1,0)),""))</f>
        <v/>
      </c>
    </row>
    <row r="602" customFormat="false" ht="15" hidden="false" customHeight="false" outlineLevel="0" collapsed="false">
      <c r="A602" s="13"/>
      <c r="B602" s="14"/>
      <c r="C602" s="14"/>
      <c r="D602" s="15"/>
      <c r="E602" s="15"/>
      <c r="F602" s="16"/>
      <c r="G602" s="16"/>
      <c r="H602" s="14"/>
      <c r="I602" s="17" t="str">
        <f aca="false">IF(TRIM(B602&amp;"")="","",SUBSTITUTE(UPPER(TRIM(B602&amp;""))," ",""))</f>
        <v/>
      </c>
      <c r="J602" s="18" t="str">
        <f aca="false">IF(OR(A602="",I602=""),"",IFERROR(INT(A602*1)+IF(TRIM(D602&amp;"")="",0,MOD(D602*1,1)),""))</f>
        <v/>
      </c>
      <c r="K602" s="18" t="str">
        <f aca="false">IF(J602="","",IFERROR(INT(A602*1)+IF(TRIM(E602&amp;"")="",1-1/86400,MOD(E602*1,1)+IF(AND(TRIM(D602&amp;"")&lt;&gt;"",MOD(E602*1,1)&lt;MOD(D602*1,1)),1,0)),""))</f>
        <v/>
      </c>
    </row>
    <row r="603" customFormat="false" ht="15" hidden="false" customHeight="false" outlineLevel="0" collapsed="false">
      <c r="A603" s="13"/>
      <c r="B603" s="14"/>
      <c r="C603" s="14"/>
      <c r="D603" s="15"/>
      <c r="E603" s="15"/>
      <c r="F603" s="16"/>
      <c r="G603" s="16"/>
      <c r="H603" s="14"/>
      <c r="I603" s="17" t="str">
        <f aca="false">IF(TRIM(B603&amp;"")="","",SUBSTITUTE(UPPER(TRIM(B603&amp;""))," ",""))</f>
        <v/>
      </c>
      <c r="J603" s="18" t="str">
        <f aca="false">IF(OR(A603="",I603=""),"",IFERROR(INT(A603*1)+IF(TRIM(D603&amp;"")="",0,MOD(D603*1,1)),""))</f>
        <v/>
      </c>
      <c r="K603" s="18" t="str">
        <f aca="false">IF(J603="","",IFERROR(INT(A603*1)+IF(TRIM(E603&amp;"")="",1-1/86400,MOD(E603*1,1)+IF(AND(TRIM(D603&amp;"")&lt;&gt;"",MOD(E603*1,1)&lt;MOD(D603*1,1)),1,0)),""))</f>
        <v/>
      </c>
    </row>
    <row r="604" customFormat="false" ht="15" hidden="false" customHeight="false" outlineLevel="0" collapsed="false">
      <c r="A604" s="13"/>
      <c r="B604" s="14"/>
      <c r="C604" s="14"/>
      <c r="D604" s="15"/>
      <c r="E604" s="15"/>
      <c r="F604" s="16"/>
      <c r="G604" s="16"/>
      <c r="H604" s="14"/>
      <c r="I604" s="17" t="str">
        <f aca="false">IF(TRIM(B604&amp;"")="","",SUBSTITUTE(UPPER(TRIM(B604&amp;""))," ",""))</f>
        <v/>
      </c>
      <c r="J604" s="18" t="str">
        <f aca="false">IF(OR(A604="",I604=""),"",IFERROR(INT(A604*1)+IF(TRIM(D604&amp;"")="",0,MOD(D604*1,1)),""))</f>
        <v/>
      </c>
      <c r="K604" s="18" t="str">
        <f aca="false">IF(J604="","",IFERROR(INT(A604*1)+IF(TRIM(E604&amp;"")="",1-1/86400,MOD(E604*1,1)+IF(AND(TRIM(D604&amp;"")&lt;&gt;"",MOD(E604*1,1)&lt;MOD(D604*1,1)),1,0)),""))</f>
        <v/>
      </c>
    </row>
    <row r="605" customFormat="false" ht="15" hidden="false" customHeight="false" outlineLevel="0" collapsed="false">
      <c r="A605" s="13"/>
      <c r="B605" s="14"/>
      <c r="C605" s="14"/>
      <c r="D605" s="15"/>
      <c r="E605" s="15"/>
      <c r="F605" s="16"/>
      <c r="G605" s="16"/>
      <c r="H605" s="14"/>
      <c r="I605" s="17" t="str">
        <f aca="false">IF(TRIM(B605&amp;"")="","",SUBSTITUTE(UPPER(TRIM(B605&amp;""))," ",""))</f>
        <v/>
      </c>
      <c r="J605" s="18" t="str">
        <f aca="false">IF(OR(A605="",I605=""),"",IFERROR(INT(A605*1)+IF(TRIM(D605&amp;"")="",0,MOD(D605*1,1)),""))</f>
        <v/>
      </c>
      <c r="K605" s="18" t="str">
        <f aca="false">IF(J605="","",IFERROR(INT(A605*1)+IF(TRIM(E605&amp;"")="",1-1/86400,MOD(E605*1,1)+IF(AND(TRIM(D605&amp;"")&lt;&gt;"",MOD(E605*1,1)&lt;MOD(D605*1,1)),1,0)),""))</f>
        <v/>
      </c>
    </row>
    <row r="606" customFormat="false" ht="15" hidden="false" customHeight="false" outlineLevel="0" collapsed="false">
      <c r="A606" s="13"/>
      <c r="B606" s="14"/>
      <c r="C606" s="14"/>
      <c r="D606" s="15"/>
      <c r="E606" s="15"/>
      <c r="F606" s="16"/>
      <c r="G606" s="16"/>
      <c r="H606" s="14"/>
      <c r="I606" s="17" t="str">
        <f aca="false">IF(TRIM(B606&amp;"")="","",SUBSTITUTE(UPPER(TRIM(B606&amp;""))," ",""))</f>
        <v/>
      </c>
      <c r="J606" s="18" t="str">
        <f aca="false">IF(OR(A606="",I606=""),"",IFERROR(INT(A606*1)+IF(TRIM(D606&amp;"")="",0,MOD(D606*1,1)),""))</f>
        <v/>
      </c>
      <c r="K606" s="18" t="str">
        <f aca="false">IF(J606="","",IFERROR(INT(A606*1)+IF(TRIM(E606&amp;"")="",1-1/86400,MOD(E606*1,1)+IF(AND(TRIM(D606&amp;"")&lt;&gt;"",MOD(E606*1,1)&lt;MOD(D606*1,1)),1,0)),""))</f>
        <v/>
      </c>
    </row>
    <row r="607" customFormat="false" ht="15" hidden="false" customHeight="false" outlineLevel="0" collapsed="false">
      <c r="A607" s="13"/>
      <c r="B607" s="14"/>
      <c r="C607" s="14"/>
      <c r="D607" s="15"/>
      <c r="E607" s="15"/>
      <c r="F607" s="16"/>
      <c r="G607" s="16"/>
      <c r="H607" s="14"/>
      <c r="I607" s="17" t="str">
        <f aca="false">IF(TRIM(B607&amp;"")="","",SUBSTITUTE(UPPER(TRIM(B607&amp;""))," ",""))</f>
        <v/>
      </c>
      <c r="J607" s="18" t="str">
        <f aca="false">IF(OR(A607="",I607=""),"",IFERROR(INT(A607*1)+IF(TRIM(D607&amp;"")="",0,MOD(D607*1,1)),""))</f>
        <v/>
      </c>
      <c r="K607" s="18" t="str">
        <f aca="false">IF(J607="","",IFERROR(INT(A607*1)+IF(TRIM(E607&amp;"")="",1-1/86400,MOD(E607*1,1)+IF(AND(TRIM(D607&amp;"")&lt;&gt;"",MOD(E607*1,1)&lt;MOD(D607*1,1)),1,0)),""))</f>
        <v/>
      </c>
    </row>
    <row r="608" customFormat="false" ht="15" hidden="false" customHeight="false" outlineLevel="0" collapsed="false">
      <c r="A608" s="13"/>
      <c r="B608" s="14"/>
      <c r="C608" s="14"/>
      <c r="D608" s="15"/>
      <c r="E608" s="15"/>
      <c r="F608" s="16"/>
      <c r="G608" s="16"/>
      <c r="H608" s="14"/>
      <c r="I608" s="17" t="str">
        <f aca="false">IF(TRIM(B608&amp;"")="","",SUBSTITUTE(UPPER(TRIM(B608&amp;""))," ",""))</f>
        <v/>
      </c>
      <c r="J608" s="18" t="str">
        <f aca="false">IF(OR(A608="",I608=""),"",IFERROR(INT(A608*1)+IF(TRIM(D608&amp;"")="",0,MOD(D608*1,1)),""))</f>
        <v/>
      </c>
      <c r="K608" s="18" t="str">
        <f aca="false">IF(J608="","",IFERROR(INT(A608*1)+IF(TRIM(E608&amp;"")="",1-1/86400,MOD(E608*1,1)+IF(AND(TRIM(D608&amp;"")&lt;&gt;"",MOD(E608*1,1)&lt;MOD(D608*1,1)),1,0)),""))</f>
        <v/>
      </c>
    </row>
    <row r="609" customFormat="false" ht="15" hidden="false" customHeight="false" outlineLevel="0" collapsed="false">
      <c r="A609" s="13"/>
      <c r="B609" s="14"/>
      <c r="C609" s="14"/>
      <c r="D609" s="15"/>
      <c r="E609" s="15"/>
      <c r="F609" s="16"/>
      <c r="G609" s="16"/>
      <c r="H609" s="14"/>
      <c r="I609" s="17" t="str">
        <f aca="false">IF(TRIM(B609&amp;"")="","",SUBSTITUTE(UPPER(TRIM(B609&amp;""))," ",""))</f>
        <v/>
      </c>
      <c r="J609" s="18" t="str">
        <f aca="false">IF(OR(A609="",I609=""),"",IFERROR(INT(A609*1)+IF(TRIM(D609&amp;"")="",0,MOD(D609*1,1)),""))</f>
        <v/>
      </c>
      <c r="K609" s="18" t="str">
        <f aca="false">IF(J609="","",IFERROR(INT(A609*1)+IF(TRIM(E609&amp;"")="",1-1/86400,MOD(E609*1,1)+IF(AND(TRIM(D609&amp;"")&lt;&gt;"",MOD(E609*1,1)&lt;MOD(D609*1,1)),1,0)),""))</f>
        <v/>
      </c>
    </row>
    <row r="610" customFormat="false" ht="15" hidden="false" customHeight="false" outlineLevel="0" collapsed="false">
      <c r="A610" s="13"/>
      <c r="B610" s="14"/>
      <c r="C610" s="14"/>
      <c r="D610" s="15"/>
      <c r="E610" s="15"/>
      <c r="F610" s="16"/>
      <c r="G610" s="16"/>
      <c r="H610" s="14"/>
      <c r="I610" s="17" t="str">
        <f aca="false">IF(TRIM(B610&amp;"")="","",SUBSTITUTE(UPPER(TRIM(B610&amp;""))," ",""))</f>
        <v/>
      </c>
      <c r="J610" s="18" t="str">
        <f aca="false">IF(OR(A610="",I610=""),"",IFERROR(INT(A610*1)+IF(TRIM(D610&amp;"")="",0,MOD(D610*1,1)),""))</f>
        <v/>
      </c>
      <c r="K610" s="18" t="str">
        <f aca="false">IF(J610="","",IFERROR(INT(A610*1)+IF(TRIM(E610&amp;"")="",1-1/86400,MOD(E610*1,1)+IF(AND(TRIM(D610&amp;"")&lt;&gt;"",MOD(E610*1,1)&lt;MOD(D610*1,1)),1,0)),""))</f>
        <v/>
      </c>
    </row>
    <row r="611" customFormat="false" ht="15" hidden="false" customHeight="false" outlineLevel="0" collapsed="false">
      <c r="A611" s="13"/>
      <c r="B611" s="14"/>
      <c r="C611" s="14"/>
      <c r="D611" s="15"/>
      <c r="E611" s="15"/>
      <c r="F611" s="16"/>
      <c r="G611" s="16"/>
      <c r="H611" s="14"/>
      <c r="I611" s="17" t="str">
        <f aca="false">IF(TRIM(B611&amp;"")="","",SUBSTITUTE(UPPER(TRIM(B611&amp;""))," ",""))</f>
        <v/>
      </c>
      <c r="J611" s="18" t="str">
        <f aca="false">IF(OR(A611="",I611=""),"",IFERROR(INT(A611*1)+IF(TRIM(D611&amp;"")="",0,MOD(D611*1,1)),""))</f>
        <v/>
      </c>
      <c r="K611" s="18" t="str">
        <f aca="false">IF(J611="","",IFERROR(INT(A611*1)+IF(TRIM(E611&amp;"")="",1-1/86400,MOD(E611*1,1)+IF(AND(TRIM(D611&amp;"")&lt;&gt;"",MOD(E611*1,1)&lt;MOD(D611*1,1)),1,0)),""))</f>
        <v/>
      </c>
    </row>
    <row r="612" customFormat="false" ht="15" hidden="false" customHeight="false" outlineLevel="0" collapsed="false">
      <c r="A612" s="13"/>
      <c r="B612" s="14"/>
      <c r="C612" s="14"/>
      <c r="D612" s="15"/>
      <c r="E612" s="15"/>
      <c r="F612" s="16"/>
      <c r="G612" s="16"/>
      <c r="H612" s="14"/>
      <c r="I612" s="17" t="str">
        <f aca="false">IF(TRIM(B612&amp;"")="","",SUBSTITUTE(UPPER(TRIM(B612&amp;""))," ",""))</f>
        <v/>
      </c>
      <c r="J612" s="18" t="str">
        <f aca="false">IF(OR(A612="",I612=""),"",IFERROR(INT(A612*1)+IF(TRIM(D612&amp;"")="",0,MOD(D612*1,1)),""))</f>
        <v/>
      </c>
      <c r="K612" s="18" t="str">
        <f aca="false">IF(J612="","",IFERROR(INT(A612*1)+IF(TRIM(E612&amp;"")="",1-1/86400,MOD(E612*1,1)+IF(AND(TRIM(D612&amp;"")&lt;&gt;"",MOD(E612*1,1)&lt;MOD(D612*1,1)),1,0)),""))</f>
        <v/>
      </c>
    </row>
    <row r="613" customFormat="false" ht="15" hidden="false" customHeight="false" outlineLevel="0" collapsed="false">
      <c r="A613" s="13"/>
      <c r="B613" s="14"/>
      <c r="C613" s="14"/>
      <c r="D613" s="15"/>
      <c r="E613" s="15"/>
      <c r="F613" s="16"/>
      <c r="G613" s="16"/>
      <c r="H613" s="14"/>
      <c r="I613" s="17" t="str">
        <f aca="false">IF(TRIM(B613&amp;"")="","",SUBSTITUTE(UPPER(TRIM(B613&amp;""))," ",""))</f>
        <v/>
      </c>
      <c r="J613" s="18" t="str">
        <f aca="false">IF(OR(A613="",I613=""),"",IFERROR(INT(A613*1)+IF(TRIM(D613&amp;"")="",0,MOD(D613*1,1)),""))</f>
        <v/>
      </c>
      <c r="K613" s="18" t="str">
        <f aca="false">IF(J613="","",IFERROR(INT(A613*1)+IF(TRIM(E613&amp;"")="",1-1/86400,MOD(E613*1,1)+IF(AND(TRIM(D613&amp;"")&lt;&gt;"",MOD(E613*1,1)&lt;MOD(D613*1,1)),1,0)),""))</f>
        <v/>
      </c>
    </row>
    <row r="614" customFormat="false" ht="15" hidden="false" customHeight="false" outlineLevel="0" collapsed="false">
      <c r="A614" s="13"/>
      <c r="B614" s="14"/>
      <c r="C614" s="14"/>
      <c r="D614" s="15"/>
      <c r="E614" s="15"/>
      <c r="F614" s="16"/>
      <c r="G614" s="16"/>
      <c r="H614" s="14"/>
      <c r="I614" s="17" t="str">
        <f aca="false">IF(TRIM(B614&amp;"")="","",SUBSTITUTE(UPPER(TRIM(B614&amp;""))," ",""))</f>
        <v/>
      </c>
      <c r="J614" s="18" t="str">
        <f aca="false">IF(OR(A614="",I614=""),"",IFERROR(INT(A614*1)+IF(TRIM(D614&amp;"")="",0,MOD(D614*1,1)),""))</f>
        <v/>
      </c>
      <c r="K614" s="18" t="str">
        <f aca="false">IF(J614="","",IFERROR(INT(A614*1)+IF(TRIM(E614&amp;"")="",1-1/86400,MOD(E614*1,1)+IF(AND(TRIM(D614&amp;"")&lt;&gt;"",MOD(E614*1,1)&lt;MOD(D614*1,1)),1,0)),""))</f>
        <v/>
      </c>
    </row>
    <row r="615" customFormat="false" ht="15" hidden="false" customHeight="false" outlineLevel="0" collapsed="false">
      <c r="A615" s="13"/>
      <c r="B615" s="14"/>
      <c r="C615" s="14"/>
      <c r="D615" s="15"/>
      <c r="E615" s="15"/>
      <c r="F615" s="16"/>
      <c r="G615" s="16"/>
      <c r="H615" s="14"/>
      <c r="I615" s="17" t="str">
        <f aca="false">IF(TRIM(B615&amp;"")="","",SUBSTITUTE(UPPER(TRIM(B615&amp;""))," ",""))</f>
        <v/>
      </c>
      <c r="J615" s="18" t="str">
        <f aca="false">IF(OR(A615="",I615=""),"",IFERROR(INT(A615*1)+IF(TRIM(D615&amp;"")="",0,MOD(D615*1,1)),""))</f>
        <v/>
      </c>
      <c r="K615" s="18" t="str">
        <f aca="false">IF(J615="","",IFERROR(INT(A615*1)+IF(TRIM(E615&amp;"")="",1-1/86400,MOD(E615*1,1)+IF(AND(TRIM(D615&amp;"")&lt;&gt;"",MOD(E615*1,1)&lt;MOD(D615*1,1)),1,0)),""))</f>
        <v/>
      </c>
    </row>
    <row r="616" customFormat="false" ht="15" hidden="false" customHeight="false" outlineLevel="0" collapsed="false">
      <c r="A616" s="13"/>
      <c r="B616" s="14"/>
      <c r="C616" s="14"/>
      <c r="D616" s="15"/>
      <c r="E616" s="15"/>
      <c r="F616" s="16"/>
      <c r="G616" s="16"/>
      <c r="H616" s="14"/>
      <c r="I616" s="17" t="str">
        <f aca="false">IF(TRIM(B616&amp;"")="","",SUBSTITUTE(UPPER(TRIM(B616&amp;""))," ",""))</f>
        <v/>
      </c>
      <c r="J616" s="18" t="str">
        <f aca="false">IF(OR(A616="",I616=""),"",IFERROR(INT(A616*1)+IF(TRIM(D616&amp;"")="",0,MOD(D616*1,1)),""))</f>
        <v/>
      </c>
      <c r="K616" s="18" t="str">
        <f aca="false">IF(J616="","",IFERROR(INT(A616*1)+IF(TRIM(E616&amp;"")="",1-1/86400,MOD(E616*1,1)+IF(AND(TRIM(D616&amp;"")&lt;&gt;"",MOD(E616*1,1)&lt;MOD(D616*1,1)),1,0)),""))</f>
        <v/>
      </c>
    </row>
    <row r="617" customFormat="false" ht="15" hidden="false" customHeight="false" outlineLevel="0" collapsed="false">
      <c r="A617" s="13"/>
      <c r="B617" s="14"/>
      <c r="C617" s="14"/>
      <c r="D617" s="15"/>
      <c r="E617" s="15"/>
      <c r="F617" s="16"/>
      <c r="G617" s="16"/>
      <c r="H617" s="14"/>
      <c r="I617" s="17" t="str">
        <f aca="false">IF(TRIM(B617&amp;"")="","",SUBSTITUTE(UPPER(TRIM(B617&amp;""))," ",""))</f>
        <v/>
      </c>
      <c r="J617" s="18" t="str">
        <f aca="false">IF(OR(A617="",I617=""),"",IFERROR(INT(A617*1)+IF(TRIM(D617&amp;"")="",0,MOD(D617*1,1)),""))</f>
        <v/>
      </c>
      <c r="K617" s="18" t="str">
        <f aca="false">IF(J617="","",IFERROR(INT(A617*1)+IF(TRIM(E617&amp;"")="",1-1/86400,MOD(E617*1,1)+IF(AND(TRIM(D617&amp;"")&lt;&gt;"",MOD(E617*1,1)&lt;MOD(D617*1,1)),1,0)),""))</f>
        <v/>
      </c>
    </row>
    <row r="618" customFormat="false" ht="15" hidden="false" customHeight="false" outlineLevel="0" collapsed="false">
      <c r="A618" s="13"/>
      <c r="B618" s="14"/>
      <c r="C618" s="14"/>
      <c r="D618" s="15"/>
      <c r="E618" s="15"/>
      <c r="F618" s="16"/>
      <c r="G618" s="16"/>
      <c r="H618" s="14"/>
      <c r="I618" s="17" t="str">
        <f aca="false">IF(TRIM(B618&amp;"")="","",SUBSTITUTE(UPPER(TRIM(B618&amp;""))," ",""))</f>
        <v/>
      </c>
      <c r="J618" s="18" t="str">
        <f aca="false">IF(OR(A618="",I618=""),"",IFERROR(INT(A618*1)+IF(TRIM(D618&amp;"")="",0,MOD(D618*1,1)),""))</f>
        <v/>
      </c>
      <c r="K618" s="18" t="str">
        <f aca="false">IF(J618="","",IFERROR(INT(A618*1)+IF(TRIM(E618&amp;"")="",1-1/86400,MOD(E618*1,1)+IF(AND(TRIM(D618&amp;"")&lt;&gt;"",MOD(E618*1,1)&lt;MOD(D618*1,1)),1,0)),""))</f>
        <v/>
      </c>
    </row>
    <row r="619" customFormat="false" ht="15" hidden="false" customHeight="false" outlineLevel="0" collapsed="false">
      <c r="A619" s="13"/>
      <c r="B619" s="14"/>
      <c r="C619" s="14"/>
      <c r="D619" s="15"/>
      <c r="E619" s="15"/>
      <c r="F619" s="16"/>
      <c r="G619" s="16"/>
      <c r="H619" s="14"/>
      <c r="I619" s="17" t="str">
        <f aca="false">IF(TRIM(B619&amp;"")="","",SUBSTITUTE(UPPER(TRIM(B619&amp;""))," ",""))</f>
        <v/>
      </c>
      <c r="J619" s="18" t="str">
        <f aca="false">IF(OR(A619="",I619=""),"",IFERROR(INT(A619*1)+IF(TRIM(D619&amp;"")="",0,MOD(D619*1,1)),""))</f>
        <v/>
      </c>
      <c r="K619" s="18" t="str">
        <f aca="false">IF(J619="","",IFERROR(INT(A619*1)+IF(TRIM(E619&amp;"")="",1-1/86400,MOD(E619*1,1)+IF(AND(TRIM(D619&amp;"")&lt;&gt;"",MOD(E619*1,1)&lt;MOD(D619*1,1)),1,0)),""))</f>
        <v/>
      </c>
    </row>
    <row r="620" customFormat="false" ht="15" hidden="false" customHeight="false" outlineLevel="0" collapsed="false">
      <c r="A620" s="13"/>
      <c r="B620" s="14"/>
      <c r="C620" s="14"/>
      <c r="D620" s="15"/>
      <c r="E620" s="15"/>
      <c r="F620" s="16"/>
      <c r="G620" s="16"/>
      <c r="H620" s="14"/>
      <c r="I620" s="17" t="str">
        <f aca="false">IF(TRIM(B620&amp;"")="","",SUBSTITUTE(UPPER(TRIM(B620&amp;""))," ",""))</f>
        <v/>
      </c>
      <c r="J620" s="18" t="str">
        <f aca="false">IF(OR(A620="",I620=""),"",IFERROR(INT(A620*1)+IF(TRIM(D620&amp;"")="",0,MOD(D620*1,1)),""))</f>
        <v/>
      </c>
      <c r="K620" s="18" t="str">
        <f aca="false">IF(J620="","",IFERROR(INT(A620*1)+IF(TRIM(E620&amp;"")="",1-1/86400,MOD(E620*1,1)+IF(AND(TRIM(D620&amp;"")&lt;&gt;"",MOD(E620*1,1)&lt;MOD(D620*1,1)),1,0)),""))</f>
        <v/>
      </c>
    </row>
    <row r="621" customFormat="false" ht="15" hidden="false" customHeight="false" outlineLevel="0" collapsed="false">
      <c r="A621" s="13"/>
      <c r="B621" s="14"/>
      <c r="C621" s="14"/>
      <c r="D621" s="15"/>
      <c r="E621" s="15"/>
      <c r="F621" s="16"/>
      <c r="G621" s="16"/>
      <c r="H621" s="14"/>
      <c r="I621" s="17" t="str">
        <f aca="false">IF(TRIM(B621&amp;"")="","",SUBSTITUTE(UPPER(TRIM(B621&amp;""))," ",""))</f>
        <v/>
      </c>
      <c r="J621" s="18" t="str">
        <f aca="false">IF(OR(A621="",I621=""),"",IFERROR(INT(A621*1)+IF(TRIM(D621&amp;"")="",0,MOD(D621*1,1)),""))</f>
        <v/>
      </c>
      <c r="K621" s="18" t="str">
        <f aca="false">IF(J621="","",IFERROR(INT(A621*1)+IF(TRIM(E621&amp;"")="",1-1/86400,MOD(E621*1,1)+IF(AND(TRIM(D621&amp;"")&lt;&gt;"",MOD(E621*1,1)&lt;MOD(D621*1,1)),1,0)),""))</f>
        <v/>
      </c>
    </row>
    <row r="622" customFormat="false" ht="15" hidden="false" customHeight="false" outlineLevel="0" collapsed="false">
      <c r="A622" s="13"/>
      <c r="B622" s="14"/>
      <c r="C622" s="14"/>
      <c r="D622" s="15"/>
      <c r="E622" s="15"/>
      <c r="F622" s="16"/>
      <c r="G622" s="16"/>
      <c r="H622" s="14"/>
      <c r="I622" s="17" t="str">
        <f aca="false">IF(TRIM(B622&amp;"")="","",SUBSTITUTE(UPPER(TRIM(B622&amp;""))," ",""))</f>
        <v/>
      </c>
      <c r="J622" s="18" t="str">
        <f aca="false">IF(OR(A622="",I622=""),"",IFERROR(INT(A622*1)+IF(TRIM(D622&amp;"")="",0,MOD(D622*1,1)),""))</f>
        <v/>
      </c>
      <c r="K622" s="18" t="str">
        <f aca="false">IF(J622="","",IFERROR(INT(A622*1)+IF(TRIM(E622&amp;"")="",1-1/86400,MOD(E622*1,1)+IF(AND(TRIM(D622&amp;"")&lt;&gt;"",MOD(E622*1,1)&lt;MOD(D622*1,1)),1,0)),""))</f>
        <v/>
      </c>
    </row>
    <row r="623" customFormat="false" ht="15" hidden="false" customHeight="false" outlineLevel="0" collapsed="false">
      <c r="A623" s="13"/>
      <c r="B623" s="14"/>
      <c r="C623" s="14"/>
      <c r="D623" s="15"/>
      <c r="E623" s="15"/>
      <c r="F623" s="16"/>
      <c r="G623" s="16"/>
      <c r="H623" s="14"/>
      <c r="I623" s="17" t="str">
        <f aca="false">IF(TRIM(B623&amp;"")="","",SUBSTITUTE(UPPER(TRIM(B623&amp;""))," ",""))</f>
        <v/>
      </c>
      <c r="J623" s="18" t="str">
        <f aca="false">IF(OR(A623="",I623=""),"",IFERROR(INT(A623*1)+IF(TRIM(D623&amp;"")="",0,MOD(D623*1,1)),""))</f>
        <v/>
      </c>
      <c r="K623" s="18" t="str">
        <f aca="false">IF(J623="","",IFERROR(INT(A623*1)+IF(TRIM(E623&amp;"")="",1-1/86400,MOD(E623*1,1)+IF(AND(TRIM(D623&amp;"")&lt;&gt;"",MOD(E623*1,1)&lt;MOD(D623*1,1)),1,0)),""))</f>
        <v/>
      </c>
    </row>
    <row r="624" customFormat="false" ht="15" hidden="false" customHeight="false" outlineLevel="0" collapsed="false">
      <c r="A624" s="13"/>
      <c r="B624" s="14"/>
      <c r="C624" s="14"/>
      <c r="D624" s="15"/>
      <c r="E624" s="15"/>
      <c r="F624" s="16"/>
      <c r="G624" s="16"/>
      <c r="H624" s="14"/>
      <c r="I624" s="17" t="str">
        <f aca="false">IF(TRIM(B624&amp;"")="","",SUBSTITUTE(UPPER(TRIM(B624&amp;""))," ",""))</f>
        <v/>
      </c>
      <c r="J624" s="18" t="str">
        <f aca="false">IF(OR(A624="",I624=""),"",IFERROR(INT(A624*1)+IF(TRIM(D624&amp;"")="",0,MOD(D624*1,1)),""))</f>
        <v/>
      </c>
      <c r="K624" s="18" t="str">
        <f aca="false">IF(J624="","",IFERROR(INT(A624*1)+IF(TRIM(E624&amp;"")="",1-1/86400,MOD(E624*1,1)+IF(AND(TRIM(D624&amp;"")&lt;&gt;"",MOD(E624*1,1)&lt;MOD(D624*1,1)),1,0)),""))</f>
        <v/>
      </c>
    </row>
    <row r="625" customFormat="false" ht="15" hidden="false" customHeight="false" outlineLevel="0" collapsed="false">
      <c r="A625" s="13"/>
      <c r="B625" s="14"/>
      <c r="C625" s="14"/>
      <c r="D625" s="15"/>
      <c r="E625" s="15"/>
      <c r="F625" s="16"/>
      <c r="G625" s="16"/>
      <c r="H625" s="14"/>
      <c r="I625" s="17" t="str">
        <f aca="false">IF(TRIM(B625&amp;"")="","",SUBSTITUTE(UPPER(TRIM(B625&amp;""))," ",""))</f>
        <v/>
      </c>
      <c r="J625" s="18" t="str">
        <f aca="false">IF(OR(A625="",I625=""),"",IFERROR(INT(A625*1)+IF(TRIM(D625&amp;"")="",0,MOD(D625*1,1)),""))</f>
        <v/>
      </c>
      <c r="K625" s="18" t="str">
        <f aca="false">IF(J625="","",IFERROR(INT(A625*1)+IF(TRIM(E625&amp;"")="",1-1/86400,MOD(E625*1,1)+IF(AND(TRIM(D625&amp;"")&lt;&gt;"",MOD(E625*1,1)&lt;MOD(D625*1,1)),1,0)),""))</f>
        <v/>
      </c>
    </row>
    <row r="626" customFormat="false" ht="15" hidden="false" customHeight="false" outlineLevel="0" collapsed="false">
      <c r="A626" s="13"/>
      <c r="B626" s="14"/>
      <c r="C626" s="14"/>
      <c r="D626" s="15"/>
      <c r="E626" s="15"/>
      <c r="F626" s="16"/>
      <c r="G626" s="16"/>
      <c r="H626" s="14"/>
      <c r="I626" s="17" t="str">
        <f aca="false">IF(TRIM(B626&amp;"")="","",SUBSTITUTE(UPPER(TRIM(B626&amp;""))," ",""))</f>
        <v/>
      </c>
      <c r="J626" s="18" t="str">
        <f aca="false">IF(OR(A626="",I626=""),"",IFERROR(INT(A626*1)+IF(TRIM(D626&amp;"")="",0,MOD(D626*1,1)),""))</f>
        <v/>
      </c>
      <c r="K626" s="18" t="str">
        <f aca="false">IF(J626="","",IFERROR(INT(A626*1)+IF(TRIM(E626&amp;"")="",1-1/86400,MOD(E626*1,1)+IF(AND(TRIM(D626&amp;"")&lt;&gt;"",MOD(E626*1,1)&lt;MOD(D626*1,1)),1,0)),""))</f>
        <v/>
      </c>
    </row>
    <row r="627" customFormat="false" ht="15" hidden="false" customHeight="false" outlineLevel="0" collapsed="false">
      <c r="A627" s="13"/>
      <c r="B627" s="14"/>
      <c r="C627" s="14"/>
      <c r="D627" s="15"/>
      <c r="E627" s="15"/>
      <c r="F627" s="16"/>
      <c r="G627" s="16"/>
      <c r="H627" s="14"/>
      <c r="I627" s="17" t="str">
        <f aca="false">IF(TRIM(B627&amp;"")="","",SUBSTITUTE(UPPER(TRIM(B627&amp;""))," ",""))</f>
        <v/>
      </c>
      <c r="J627" s="18" t="str">
        <f aca="false">IF(OR(A627="",I627=""),"",IFERROR(INT(A627*1)+IF(TRIM(D627&amp;"")="",0,MOD(D627*1,1)),""))</f>
        <v/>
      </c>
      <c r="K627" s="18" t="str">
        <f aca="false">IF(J627="","",IFERROR(INT(A627*1)+IF(TRIM(E627&amp;"")="",1-1/86400,MOD(E627*1,1)+IF(AND(TRIM(D627&amp;"")&lt;&gt;"",MOD(E627*1,1)&lt;MOD(D627*1,1)),1,0)),""))</f>
        <v/>
      </c>
    </row>
    <row r="628" customFormat="false" ht="15" hidden="false" customHeight="false" outlineLevel="0" collapsed="false">
      <c r="A628" s="13"/>
      <c r="B628" s="14"/>
      <c r="C628" s="14"/>
      <c r="D628" s="15"/>
      <c r="E628" s="15"/>
      <c r="F628" s="16"/>
      <c r="G628" s="16"/>
      <c r="H628" s="14"/>
      <c r="I628" s="17" t="str">
        <f aca="false">IF(TRIM(B628&amp;"")="","",SUBSTITUTE(UPPER(TRIM(B628&amp;""))," ",""))</f>
        <v/>
      </c>
      <c r="J628" s="18" t="str">
        <f aca="false">IF(OR(A628="",I628=""),"",IFERROR(INT(A628*1)+IF(TRIM(D628&amp;"")="",0,MOD(D628*1,1)),""))</f>
        <v/>
      </c>
      <c r="K628" s="18" t="str">
        <f aca="false">IF(J628="","",IFERROR(INT(A628*1)+IF(TRIM(E628&amp;"")="",1-1/86400,MOD(E628*1,1)+IF(AND(TRIM(D628&amp;"")&lt;&gt;"",MOD(E628*1,1)&lt;MOD(D628*1,1)),1,0)),""))</f>
        <v/>
      </c>
    </row>
    <row r="629" customFormat="false" ht="15" hidden="false" customHeight="false" outlineLevel="0" collapsed="false">
      <c r="A629" s="13"/>
      <c r="B629" s="14"/>
      <c r="C629" s="14"/>
      <c r="D629" s="15"/>
      <c r="E629" s="15"/>
      <c r="F629" s="16"/>
      <c r="G629" s="16"/>
      <c r="H629" s="14"/>
      <c r="I629" s="17" t="str">
        <f aca="false">IF(TRIM(B629&amp;"")="","",SUBSTITUTE(UPPER(TRIM(B629&amp;""))," ",""))</f>
        <v/>
      </c>
      <c r="J629" s="18" t="str">
        <f aca="false">IF(OR(A629="",I629=""),"",IFERROR(INT(A629*1)+IF(TRIM(D629&amp;"")="",0,MOD(D629*1,1)),""))</f>
        <v/>
      </c>
      <c r="K629" s="18" t="str">
        <f aca="false">IF(J629="","",IFERROR(INT(A629*1)+IF(TRIM(E629&amp;"")="",1-1/86400,MOD(E629*1,1)+IF(AND(TRIM(D629&amp;"")&lt;&gt;"",MOD(E629*1,1)&lt;MOD(D629*1,1)),1,0)),""))</f>
        <v/>
      </c>
    </row>
    <row r="630" customFormat="false" ht="15" hidden="false" customHeight="false" outlineLevel="0" collapsed="false">
      <c r="A630" s="13"/>
      <c r="B630" s="14"/>
      <c r="C630" s="14"/>
      <c r="D630" s="15"/>
      <c r="E630" s="15"/>
      <c r="F630" s="16"/>
      <c r="G630" s="16"/>
      <c r="H630" s="14"/>
      <c r="I630" s="17" t="str">
        <f aca="false">IF(TRIM(B630&amp;"")="","",SUBSTITUTE(UPPER(TRIM(B630&amp;""))," ",""))</f>
        <v/>
      </c>
      <c r="J630" s="18" t="str">
        <f aca="false">IF(OR(A630="",I630=""),"",IFERROR(INT(A630*1)+IF(TRIM(D630&amp;"")="",0,MOD(D630*1,1)),""))</f>
        <v/>
      </c>
      <c r="K630" s="18" t="str">
        <f aca="false">IF(J630="","",IFERROR(INT(A630*1)+IF(TRIM(E630&amp;"")="",1-1/86400,MOD(E630*1,1)+IF(AND(TRIM(D630&amp;"")&lt;&gt;"",MOD(E630*1,1)&lt;MOD(D630*1,1)),1,0)),""))</f>
        <v/>
      </c>
    </row>
    <row r="631" customFormat="false" ht="15" hidden="false" customHeight="false" outlineLevel="0" collapsed="false">
      <c r="A631" s="13"/>
      <c r="B631" s="14"/>
      <c r="C631" s="14"/>
      <c r="D631" s="15"/>
      <c r="E631" s="15"/>
      <c r="F631" s="16"/>
      <c r="G631" s="16"/>
      <c r="H631" s="14"/>
      <c r="I631" s="17" t="str">
        <f aca="false">IF(TRIM(B631&amp;"")="","",SUBSTITUTE(UPPER(TRIM(B631&amp;""))," ",""))</f>
        <v/>
      </c>
      <c r="J631" s="18" t="str">
        <f aca="false">IF(OR(A631="",I631=""),"",IFERROR(INT(A631*1)+IF(TRIM(D631&amp;"")="",0,MOD(D631*1,1)),""))</f>
        <v/>
      </c>
      <c r="K631" s="18" t="str">
        <f aca="false">IF(J631="","",IFERROR(INT(A631*1)+IF(TRIM(E631&amp;"")="",1-1/86400,MOD(E631*1,1)+IF(AND(TRIM(D631&amp;"")&lt;&gt;"",MOD(E631*1,1)&lt;MOD(D631*1,1)),1,0)),""))</f>
        <v/>
      </c>
    </row>
    <row r="632" customFormat="false" ht="15" hidden="false" customHeight="false" outlineLevel="0" collapsed="false">
      <c r="A632" s="13"/>
      <c r="B632" s="14"/>
      <c r="C632" s="14"/>
      <c r="D632" s="15"/>
      <c r="E632" s="15"/>
      <c r="F632" s="16"/>
      <c r="G632" s="16"/>
      <c r="H632" s="14"/>
      <c r="I632" s="17" t="str">
        <f aca="false">IF(TRIM(B632&amp;"")="","",SUBSTITUTE(UPPER(TRIM(B632&amp;""))," ",""))</f>
        <v/>
      </c>
      <c r="J632" s="18" t="str">
        <f aca="false">IF(OR(A632="",I632=""),"",IFERROR(INT(A632*1)+IF(TRIM(D632&amp;"")="",0,MOD(D632*1,1)),""))</f>
        <v/>
      </c>
      <c r="K632" s="18" t="str">
        <f aca="false">IF(J632="","",IFERROR(INT(A632*1)+IF(TRIM(E632&amp;"")="",1-1/86400,MOD(E632*1,1)+IF(AND(TRIM(D632&amp;"")&lt;&gt;"",MOD(E632*1,1)&lt;MOD(D632*1,1)),1,0)),""))</f>
        <v/>
      </c>
    </row>
    <row r="633" customFormat="false" ht="15" hidden="false" customHeight="false" outlineLevel="0" collapsed="false">
      <c r="A633" s="13"/>
      <c r="B633" s="14"/>
      <c r="C633" s="14"/>
      <c r="D633" s="15"/>
      <c r="E633" s="15"/>
      <c r="F633" s="16"/>
      <c r="G633" s="16"/>
      <c r="H633" s="14"/>
      <c r="I633" s="17" t="str">
        <f aca="false">IF(TRIM(B633&amp;"")="","",SUBSTITUTE(UPPER(TRIM(B633&amp;""))," ",""))</f>
        <v/>
      </c>
      <c r="J633" s="18" t="str">
        <f aca="false">IF(OR(A633="",I633=""),"",IFERROR(INT(A633*1)+IF(TRIM(D633&amp;"")="",0,MOD(D633*1,1)),""))</f>
        <v/>
      </c>
      <c r="K633" s="18" t="str">
        <f aca="false">IF(J633="","",IFERROR(INT(A633*1)+IF(TRIM(E633&amp;"")="",1-1/86400,MOD(E633*1,1)+IF(AND(TRIM(D633&amp;"")&lt;&gt;"",MOD(E633*1,1)&lt;MOD(D633*1,1)),1,0)),""))</f>
        <v/>
      </c>
    </row>
    <row r="634" customFormat="false" ht="15" hidden="false" customHeight="false" outlineLevel="0" collapsed="false">
      <c r="A634" s="13"/>
      <c r="B634" s="14"/>
      <c r="C634" s="14"/>
      <c r="D634" s="15"/>
      <c r="E634" s="15"/>
      <c r="F634" s="16"/>
      <c r="G634" s="16"/>
      <c r="H634" s="14"/>
      <c r="I634" s="17" t="str">
        <f aca="false">IF(TRIM(B634&amp;"")="","",SUBSTITUTE(UPPER(TRIM(B634&amp;""))," ",""))</f>
        <v/>
      </c>
      <c r="J634" s="18" t="str">
        <f aca="false">IF(OR(A634="",I634=""),"",IFERROR(INT(A634*1)+IF(TRIM(D634&amp;"")="",0,MOD(D634*1,1)),""))</f>
        <v/>
      </c>
      <c r="K634" s="18" t="str">
        <f aca="false">IF(J634="","",IFERROR(INT(A634*1)+IF(TRIM(E634&amp;"")="",1-1/86400,MOD(E634*1,1)+IF(AND(TRIM(D634&amp;"")&lt;&gt;"",MOD(E634*1,1)&lt;MOD(D634*1,1)),1,0)),""))</f>
        <v/>
      </c>
    </row>
    <row r="635" customFormat="false" ht="15" hidden="false" customHeight="false" outlineLevel="0" collapsed="false">
      <c r="A635" s="13"/>
      <c r="B635" s="14"/>
      <c r="C635" s="14"/>
      <c r="D635" s="15"/>
      <c r="E635" s="15"/>
      <c r="F635" s="16"/>
      <c r="G635" s="16"/>
      <c r="H635" s="14"/>
      <c r="I635" s="17" t="str">
        <f aca="false">IF(TRIM(B635&amp;"")="","",SUBSTITUTE(UPPER(TRIM(B635&amp;""))," ",""))</f>
        <v/>
      </c>
      <c r="J635" s="18" t="str">
        <f aca="false">IF(OR(A635="",I635=""),"",IFERROR(INT(A635*1)+IF(TRIM(D635&amp;"")="",0,MOD(D635*1,1)),""))</f>
        <v/>
      </c>
      <c r="K635" s="18" t="str">
        <f aca="false">IF(J635="","",IFERROR(INT(A635*1)+IF(TRIM(E635&amp;"")="",1-1/86400,MOD(E635*1,1)+IF(AND(TRIM(D635&amp;"")&lt;&gt;"",MOD(E635*1,1)&lt;MOD(D635*1,1)),1,0)),""))</f>
        <v/>
      </c>
    </row>
    <row r="636" customFormat="false" ht="15" hidden="false" customHeight="false" outlineLevel="0" collapsed="false">
      <c r="A636" s="13"/>
      <c r="B636" s="14"/>
      <c r="C636" s="14"/>
      <c r="D636" s="15"/>
      <c r="E636" s="15"/>
      <c r="F636" s="16"/>
      <c r="G636" s="16"/>
      <c r="H636" s="14"/>
      <c r="I636" s="17" t="str">
        <f aca="false">IF(TRIM(B636&amp;"")="","",SUBSTITUTE(UPPER(TRIM(B636&amp;""))," ",""))</f>
        <v/>
      </c>
      <c r="J636" s="18" t="str">
        <f aca="false">IF(OR(A636="",I636=""),"",IFERROR(INT(A636*1)+IF(TRIM(D636&amp;"")="",0,MOD(D636*1,1)),""))</f>
        <v/>
      </c>
      <c r="K636" s="18" t="str">
        <f aca="false">IF(J636="","",IFERROR(INT(A636*1)+IF(TRIM(E636&amp;"")="",1-1/86400,MOD(E636*1,1)+IF(AND(TRIM(D636&amp;"")&lt;&gt;"",MOD(E636*1,1)&lt;MOD(D636*1,1)),1,0)),""))</f>
        <v/>
      </c>
    </row>
    <row r="637" customFormat="false" ht="15" hidden="false" customHeight="false" outlineLevel="0" collapsed="false">
      <c r="A637" s="13"/>
      <c r="B637" s="14"/>
      <c r="C637" s="14"/>
      <c r="D637" s="15"/>
      <c r="E637" s="15"/>
      <c r="F637" s="16"/>
      <c r="G637" s="16"/>
      <c r="H637" s="14"/>
      <c r="I637" s="17" t="str">
        <f aca="false">IF(TRIM(B637&amp;"")="","",SUBSTITUTE(UPPER(TRIM(B637&amp;""))," ",""))</f>
        <v/>
      </c>
      <c r="J637" s="18" t="str">
        <f aca="false">IF(OR(A637="",I637=""),"",IFERROR(INT(A637*1)+IF(TRIM(D637&amp;"")="",0,MOD(D637*1,1)),""))</f>
        <v/>
      </c>
      <c r="K637" s="18" t="str">
        <f aca="false">IF(J637="","",IFERROR(INT(A637*1)+IF(TRIM(E637&amp;"")="",1-1/86400,MOD(E637*1,1)+IF(AND(TRIM(D637&amp;"")&lt;&gt;"",MOD(E637*1,1)&lt;MOD(D637*1,1)),1,0)),""))</f>
        <v/>
      </c>
    </row>
    <row r="638" customFormat="false" ht="15" hidden="false" customHeight="false" outlineLevel="0" collapsed="false">
      <c r="A638" s="13"/>
      <c r="B638" s="14"/>
      <c r="C638" s="14"/>
      <c r="D638" s="15"/>
      <c r="E638" s="15"/>
      <c r="F638" s="16"/>
      <c r="G638" s="16"/>
      <c r="H638" s="14"/>
      <c r="I638" s="17" t="str">
        <f aca="false">IF(TRIM(B638&amp;"")="","",SUBSTITUTE(UPPER(TRIM(B638&amp;""))," ",""))</f>
        <v/>
      </c>
      <c r="J638" s="18" t="str">
        <f aca="false">IF(OR(A638="",I638=""),"",IFERROR(INT(A638*1)+IF(TRIM(D638&amp;"")="",0,MOD(D638*1,1)),""))</f>
        <v/>
      </c>
      <c r="K638" s="18" t="str">
        <f aca="false">IF(J638="","",IFERROR(INT(A638*1)+IF(TRIM(E638&amp;"")="",1-1/86400,MOD(E638*1,1)+IF(AND(TRIM(D638&amp;"")&lt;&gt;"",MOD(E638*1,1)&lt;MOD(D638*1,1)),1,0)),""))</f>
        <v/>
      </c>
    </row>
    <row r="639" customFormat="false" ht="15" hidden="false" customHeight="false" outlineLevel="0" collapsed="false">
      <c r="A639" s="13"/>
      <c r="B639" s="14"/>
      <c r="C639" s="14"/>
      <c r="D639" s="15"/>
      <c r="E639" s="15"/>
      <c r="F639" s="16"/>
      <c r="G639" s="16"/>
      <c r="H639" s="14"/>
      <c r="I639" s="17" t="str">
        <f aca="false">IF(TRIM(B639&amp;"")="","",SUBSTITUTE(UPPER(TRIM(B639&amp;""))," ",""))</f>
        <v/>
      </c>
      <c r="J639" s="18" t="str">
        <f aca="false">IF(OR(A639="",I639=""),"",IFERROR(INT(A639*1)+IF(TRIM(D639&amp;"")="",0,MOD(D639*1,1)),""))</f>
        <v/>
      </c>
      <c r="K639" s="18" t="str">
        <f aca="false">IF(J639="","",IFERROR(INT(A639*1)+IF(TRIM(E639&amp;"")="",1-1/86400,MOD(E639*1,1)+IF(AND(TRIM(D639&amp;"")&lt;&gt;"",MOD(E639*1,1)&lt;MOD(D639*1,1)),1,0)),""))</f>
        <v/>
      </c>
    </row>
    <row r="640" customFormat="false" ht="15" hidden="false" customHeight="false" outlineLevel="0" collapsed="false">
      <c r="A640" s="13"/>
      <c r="B640" s="14"/>
      <c r="C640" s="14"/>
      <c r="D640" s="15"/>
      <c r="E640" s="15"/>
      <c r="F640" s="16"/>
      <c r="G640" s="16"/>
      <c r="H640" s="14"/>
      <c r="I640" s="17" t="str">
        <f aca="false">IF(TRIM(B640&amp;"")="","",SUBSTITUTE(UPPER(TRIM(B640&amp;""))," ",""))</f>
        <v/>
      </c>
      <c r="J640" s="18" t="str">
        <f aca="false">IF(OR(A640="",I640=""),"",IFERROR(INT(A640*1)+IF(TRIM(D640&amp;"")="",0,MOD(D640*1,1)),""))</f>
        <v/>
      </c>
      <c r="K640" s="18" t="str">
        <f aca="false">IF(J640="","",IFERROR(INT(A640*1)+IF(TRIM(E640&amp;"")="",1-1/86400,MOD(E640*1,1)+IF(AND(TRIM(D640&amp;"")&lt;&gt;"",MOD(E640*1,1)&lt;MOD(D640*1,1)),1,0)),""))</f>
        <v/>
      </c>
    </row>
    <row r="641" customFormat="false" ht="15" hidden="false" customHeight="false" outlineLevel="0" collapsed="false">
      <c r="A641" s="13"/>
      <c r="B641" s="14"/>
      <c r="C641" s="14"/>
      <c r="D641" s="15"/>
      <c r="E641" s="15"/>
      <c r="F641" s="16"/>
      <c r="G641" s="16"/>
      <c r="H641" s="14"/>
      <c r="I641" s="17" t="str">
        <f aca="false">IF(TRIM(B641&amp;"")="","",SUBSTITUTE(UPPER(TRIM(B641&amp;""))," ",""))</f>
        <v/>
      </c>
      <c r="J641" s="18" t="str">
        <f aca="false">IF(OR(A641="",I641=""),"",IFERROR(INT(A641*1)+IF(TRIM(D641&amp;"")="",0,MOD(D641*1,1)),""))</f>
        <v/>
      </c>
      <c r="K641" s="18" t="str">
        <f aca="false">IF(J641="","",IFERROR(INT(A641*1)+IF(TRIM(E641&amp;"")="",1-1/86400,MOD(E641*1,1)+IF(AND(TRIM(D641&amp;"")&lt;&gt;"",MOD(E641*1,1)&lt;MOD(D641*1,1)),1,0)),""))</f>
        <v/>
      </c>
    </row>
    <row r="642" customFormat="false" ht="15" hidden="false" customHeight="false" outlineLevel="0" collapsed="false">
      <c r="A642" s="13"/>
      <c r="B642" s="14"/>
      <c r="C642" s="14"/>
      <c r="D642" s="15"/>
      <c r="E642" s="15"/>
      <c r="F642" s="16"/>
      <c r="G642" s="16"/>
      <c r="H642" s="14"/>
      <c r="I642" s="17" t="str">
        <f aca="false">IF(TRIM(B642&amp;"")="","",SUBSTITUTE(UPPER(TRIM(B642&amp;""))," ",""))</f>
        <v/>
      </c>
      <c r="J642" s="18" t="str">
        <f aca="false">IF(OR(A642="",I642=""),"",IFERROR(INT(A642*1)+IF(TRIM(D642&amp;"")="",0,MOD(D642*1,1)),""))</f>
        <v/>
      </c>
      <c r="K642" s="18" t="str">
        <f aca="false">IF(J642="","",IFERROR(INT(A642*1)+IF(TRIM(E642&amp;"")="",1-1/86400,MOD(E642*1,1)+IF(AND(TRIM(D642&amp;"")&lt;&gt;"",MOD(E642*1,1)&lt;MOD(D642*1,1)),1,0)),""))</f>
        <v/>
      </c>
    </row>
    <row r="643" customFormat="false" ht="15" hidden="false" customHeight="false" outlineLevel="0" collapsed="false">
      <c r="A643" s="13"/>
      <c r="B643" s="14"/>
      <c r="C643" s="14"/>
      <c r="D643" s="15"/>
      <c r="E643" s="15"/>
      <c r="F643" s="16"/>
      <c r="G643" s="16"/>
      <c r="H643" s="14"/>
      <c r="I643" s="17" t="str">
        <f aca="false">IF(TRIM(B643&amp;"")="","",SUBSTITUTE(UPPER(TRIM(B643&amp;""))," ",""))</f>
        <v/>
      </c>
      <c r="J643" s="18" t="str">
        <f aca="false">IF(OR(A643="",I643=""),"",IFERROR(INT(A643*1)+IF(TRIM(D643&amp;"")="",0,MOD(D643*1,1)),""))</f>
        <v/>
      </c>
      <c r="K643" s="18" t="str">
        <f aca="false">IF(J643="","",IFERROR(INT(A643*1)+IF(TRIM(E643&amp;"")="",1-1/86400,MOD(E643*1,1)+IF(AND(TRIM(D643&amp;"")&lt;&gt;"",MOD(E643*1,1)&lt;MOD(D643*1,1)),1,0)),""))</f>
        <v/>
      </c>
    </row>
    <row r="644" customFormat="false" ht="15" hidden="false" customHeight="false" outlineLevel="0" collapsed="false">
      <c r="A644" s="13"/>
      <c r="B644" s="14"/>
      <c r="C644" s="14"/>
      <c r="D644" s="15"/>
      <c r="E644" s="15"/>
      <c r="F644" s="16"/>
      <c r="G644" s="16"/>
      <c r="H644" s="14"/>
      <c r="I644" s="17" t="str">
        <f aca="false">IF(TRIM(B644&amp;"")="","",SUBSTITUTE(UPPER(TRIM(B644&amp;""))," ",""))</f>
        <v/>
      </c>
      <c r="J644" s="18" t="str">
        <f aca="false">IF(OR(A644="",I644=""),"",IFERROR(INT(A644*1)+IF(TRIM(D644&amp;"")="",0,MOD(D644*1,1)),""))</f>
        <v/>
      </c>
      <c r="K644" s="18" t="str">
        <f aca="false">IF(J644="","",IFERROR(INT(A644*1)+IF(TRIM(E644&amp;"")="",1-1/86400,MOD(E644*1,1)+IF(AND(TRIM(D644&amp;"")&lt;&gt;"",MOD(E644*1,1)&lt;MOD(D644*1,1)),1,0)),""))</f>
        <v/>
      </c>
    </row>
    <row r="645" customFormat="false" ht="15" hidden="false" customHeight="false" outlineLevel="0" collapsed="false">
      <c r="A645" s="13"/>
      <c r="B645" s="14"/>
      <c r="C645" s="14"/>
      <c r="D645" s="15"/>
      <c r="E645" s="15"/>
      <c r="F645" s="16"/>
      <c r="G645" s="16"/>
      <c r="H645" s="14"/>
      <c r="I645" s="17" t="str">
        <f aca="false">IF(TRIM(B645&amp;"")="","",SUBSTITUTE(UPPER(TRIM(B645&amp;""))," ",""))</f>
        <v/>
      </c>
      <c r="J645" s="18" t="str">
        <f aca="false">IF(OR(A645="",I645=""),"",IFERROR(INT(A645*1)+IF(TRIM(D645&amp;"")="",0,MOD(D645*1,1)),""))</f>
        <v/>
      </c>
      <c r="K645" s="18" t="str">
        <f aca="false">IF(J645="","",IFERROR(INT(A645*1)+IF(TRIM(E645&amp;"")="",1-1/86400,MOD(E645*1,1)+IF(AND(TRIM(D645&amp;"")&lt;&gt;"",MOD(E645*1,1)&lt;MOD(D645*1,1)),1,0)),""))</f>
        <v/>
      </c>
    </row>
    <row r="646" customFormat="false" ht="15" hidden="false" customHeight="false" outlineLevel="0" collapsed="false">
      <c r="A646" s="13"/>
      <c r="B646" s="14"/>
      <c r="C646" s="14"/>
      <c r="D646" s="15"/>
      <c r="E646" s="15"/>
      <c r="F646" s="16"/>
      <c r="G646" s="16"/>
      <c r="H646" s="14"/>
      <c r="I646" s="17" t="str">
        <f aca="false">IF(TRIM(B646&amp;"")="","",SUBSTITUTE(UPPER(TRIM(B646&amp;""))," ",""))</f>
        <v/>
      </c>
      <c r="J646" s="18" t="str">
        <f aca="false">IF(OR(A646="",I646=""),"",IFERROR(INT(A646*1)+IF(TRIM(D646&amp;"")="",0,MOD(D646*1,1)),""))</f>
        <v/>
      </c>
      <c r="K646" s="18" t="str">
        <f aca="false">IF(J646="","",IFERROR(INT(A646*1)+IF(TRIM(E646&amp;"")="",1-1/86400,MOD(E646*1,1)+IF(AND(TRIM(D646&amp;"")&lt;&gt;"",MOD(E646*1,1)&lt;MOD(D646*1,1)),1,0)),""))</f>
        <v/>
      </c>
    </row>
    <row r="647" customFormat="false" ht="15" hidden="false" customHeight="false" outlineLevel="0" collapsed="false">
      <c r="A647" s="13"/>
      <c r="B647" s="14"/>
      <c r="C647" s="14"/>
      <c r="D647" s="15"/>
      <c r="E647" s="15"/>
      <c r="F647" s="16"/>
      <c r="G647" s="16"/>
      <c r="H647" s="14"/>
      <c r="I647" s="17" t="str">
        <f aca="false">IF(TRIM(B647&amp;"")="","",SUBSTITUTE(UPPER(TRIM(B647&amp;""))," ",""))</f>
        <v/>
      </c>
      <c r="J647" s="18" t="str">
        <f aca="false">IF(OR(A647="",I647=""),"",IFERROR(INT(A647*1)+IF(TRIM(D647&amp;"")="",0,MOD(D647*1,1)),""))</f>
        <v/>
      </c>
      <c r="K647" s="18" t="str">
        <f aca="false">IF(J647="","",IFERROR(INT(A647*1)+IF(TRIM(E647&amp;"")="",1-1/86400,MOD(E647*1,1)+IF(AND(TRIM(D647&amp;"")&lt;&gt;"",MOD(E647*1,1)&lt;MOD(D647*1,1)),1,0)),""))</f>
        <v/>
      </c>
    </row>
    <row r="648" customFormat="false" ht="15" hidden="false" customHeight="false" outlineLevel="0" collapsed="false">
      <c r="A648" s="13"/>
      <c r="B648" s="14"/>
      <c r="C648" s="14"/>
      <c r="D648" s="15"/>
      <c r="E648" s="15"/>
      <c r="F648" s="16"/>
      <c r="G648" s="16"/>
      <c r="H648" s="14"/>
      <c r="I648" s="17" t="str">
        <f aca="false">IF(TRIM(B648&amp;"")="","",SUBSTITUTE(UPPER(TRIM(B648&amp;""))," ",""))</f>
        <v/>
      </c>
      <c r="J648" s="18" t="str">
        <f aca="false">IF(OR(A648="",I648=""),"",IFERROR(INT(A648*1)+IF(TRIM(D648&amp;"")="",0,MOD(D648*1,1)),""))</f>
        <v/>
      </c>
      <c r="K648" s="18" t="str">
        <f aca="false">IF(J648="","",IFERROR(INT(A648*1)+IF(TRIM(E648&amp;"")="",1-1/86400,MOD(E648*1,1)+IF(AND(TRIM(D648&amp;"")&lt;&gt;"",MOD(E648*1,1)&lt;MOD(D648*1,1)),1,0)),""))</f>
        <v/>
      </c>
    </row>
    <row r="649" customFormat="false" ht="15" hidden="false" customHeight="false" outlineLevel="0" collapsed="false">
      <c r="A649" s="13"/>
      <c r="B649" s="14"/>
      <c r="C649" s="14"/>
      <c r="D649" s="15"/>
      <c r="E649" s="15"/>
      <c r="F649" s="16"/>
      <c r="G649" s="16"/>
      <c r="H649" s="14"/>
      <c r="I649" s="17" t="str">
        <f aca="false">IF(TRIM(B649&amp;"")="","",SUBSTITUTE(UPPER(TRIM(B649&amp;""))," ",""))</f>
        <v/>
      </c>
      <c r="J649" s="18" t="str">
        <f aca="false">IF(OR(A649="",I649=""),"",IFERROR(INT(A649*1)+IF(TRIM(D649&amp;"")="",0,MOD(D649*1,1)),""))</f>
        <v/>
      </c>
      <c r="K649" s="18" t="str">
        <f aca="false">IF(J649="","",IFERROR(INT(A649*1)+IF(TRIM(E649&amp;"")="",1-1/86400,MOD(E649*1,1)+IF(AND(TRIM(D649&amp;"")&lt;&gt;"",MOD(E649*1,1)&lt;MOD(D649*1,1)),1,0)),""))</f>
        <v/>
      </c>
    </row>
    <row r="650" customFormat="false" ht="15" hidden="false" customHeight="false" outlineLevel="0" collapsed="false">
      <c r="A650" s="13"/>
      <c r="B650" s="14"/>
      <c r="C650" s="14"/>
      <c r="D650" s="15"/>
      <c r="E650" s="15"/>
      <c r="F650" s="16"/>
      <c r="G650" s="16"/>
      <c r="H650" s="14"/>
      <c r="I650" s="17" t="str">
        <f aca="false">IF(TRIM(B650&amp;"")="","",SUBSTITUTE(UPPER(TRIM(B650&amp;""))," ",""))</f>
        <v/>
      </c>
      <c r="J650" s="18" t="str">
        <f aca="false">IF(OR(A650="",I650=""),"",IFERROR(INT(A650*1)+IF(TRIM(D650&amp;"")="",0,MOD(D650*1,1)),""))</f>
        <v/>
      </c>
      <c r="K650" s="18" t="str">
        <f aca="false">IF(J650="","",IFERROR(INT(A650*1)+IF(TRIM(E650&amp;"")="",1-1/86400,MOD(E650*1,1)+IF(AND(TRIM(D650&amp;"")&lt;&gt;"",MOD(E650*1,1)&lt;MOD(D650*1,1)),1,0)),""))</f>
        <v/>
      </c>
    </row>
    <row r="651" customFormat="false" ht="15" hidden="false" customHeight="false" outlineLevel="0" collapsed="false">
      <c r="A651" s="13"/>
      <c r="B651" s="14"/>
      <c r="C651" s="14"/>
      <c r="D651" s="15"/>
      <c r="E651" s="15"/>
      <c r="F651" s="16"/>
      <c r="G651" s="16"/>
      <c r="H651" s="14"/>
      <c r="I651" s="17" t="str">
        <f aca="false">IF(TRIM(B651&amp;"")="","",SUBSTITUTE(UPPER(TRIM(B651&amp;""))," ",""))</f>
        <v/>
      </c>
      <c r="J651" s="18" t="str">
        <f aca="false">IF(OR(A651="",I651=""),"",IFERROR(INT(A651*1)+IF(TRIM(D651&amp;"")="",0,MOD(D651*1,1)),""))</f>
        <v/>
      </c>
      <c r="K651" s="18" t="str">
        <f aca="false">IF(J651="","",IFERROR(INT(A651*1)+IF(TRIM(E651&amp;"")="",1-1/86400,MOD(E651*1,1)+IF(AND(TRIM(D651&amp;"")&lt;&gt;"",MOD(E651*1,1)&lt;MOD(D651*1,1)),1,0)),""))</f>
        <v/>
      </c>
    </row>
    <row r="652" customFormat="false" ht="15" hidden="false" customHeight="false" outlineLevel="0" collapsed="false">
      <c r="A652" s="13"/>
      <c r="B652" s="14"/>
      <c r="C652" s="14"/>
      <c r="D652" s="15"/>
      <c r="E652" s="15"/>
      <c r="F652" s="16"/>
      <c r="G652" s="16"/>
      <c r="H652" s="14"/>
      <c r="I652" s="17" t="str">
        <f aca="false">IF(TRIM(B652&amp;"")="","",SUBSTITUTE(UPPER(TRIM(B652&amp;""))," ",""))</f>
        <v/>
      </c>
      <c r="J652" s="18" t="str">
        <f aca="false">IF(OR(A652="",I652=""),"",IFERROR(INT(A652*1)+IF(TRIM(D652&amp;"")="",0,MOD(D652*1,1)),""))</f>
        <v/>
      </c>
      <c r="K652" s="18" t="str">
        <f aca="false">IF(J652="","",IFERROR(INT(A652*1)+IF(TRIM(E652&amp;"")="",1-1/86400,MOD(E652*1,1)+IF(AND(TRIM(D652&amp;"")&lt;&gt;"",MOD(E652*1,1)&lt;MOD(D652*1,1)),1,0)),""))</f>
        <v/>
      </c>
    </row>
    <row r="653" customFormat="false" ht="15" hidden="false" customHeight="false" outlineLevel="0" collapsed="false">
      <c r="A653" s="13"/>
      <c r="B653" s="14"/>
      <c r="C653" s="14"/>
      <c r="D653" s="15"/>
      <c r="E653" s="15"/>
      <c r="F653" s="16"/>
      <c r="G653" s="16"/>
      <c r="H653" s="14"/>
      <c r="I653" s="17" t="str">
        <f aca="false">IF(TRIM(B653&amp;"")="","",SUBSTITUTE(UPPER(TRIM(B653&amp;""))," ",""))</f>
        <v/>
      </c>
      <c r="J653" s="18" t="str">
        <f aca="false">IF(OR(A653="",I653=""),"",IFERROR(INT(A653*1)+IF(TRIM(D653&amp;"")="",0,MOD(D653*1,1)),""))</f>
        <v/>
      </c>
      <c r="K653" s="18" t="str">
        <f aca="false">IF(J653="","",IFERROR(INT(A653*1)+IF(TRIM(E653&amp;"")="",1-1/86400,MOD(E653*1,1)+IF(AND(TRIM(D653&amp;"")&lt;&gt;"",MOD(E653*1,1)&lt;MOD(D653*1,1)),1,0)),""))</f>
        <v/>
      </c>
    </row>
    <row r="654" customFormat="false" ht="15" hidden="false" customHeight="false" outlineLevel="0" collapsed="false">
      <c r="A654" s="13"/>
      <c r="B654" s="14"/>
      <c r="C654" s="14"/>
      <c r="D654" s="15"/>
      <c r="E654" s="15"/>
      <c r="F654" s="16"/>
      <c r="G654" s="16"/>
      <c r="H654" s="14"/>
      <c r="I654" s="17" t="str">
        <f aca="false">IF(TRIM(B654&amp;"")="","",SUBSTITUTE(UPPER(TRIM(B654&amp;""))," ",""))</f>
        <v/>
      </c>
      <c r="J654" s="18" t="str">
        <f aca="false">IF(OR(A654="",I654=""),"",IFERROR(INT(A654*1)+IF(TRIM(D654&amp;"")="",0,MOD(D654*1,1)),""))</f>
        <v/>
      </c>
      <c r="K654" s="18" t="str">
        <f aca="false">IF(J654="","",IFERROR(INT(A654*1)+IF(TRIM(E654&amp;"")="",1-1/86400,MOD(E654*1,1)+IF(AND(TRIM(D654&amp;"")&lt;&gt;"",MOD(E654*1,1)&lt;MOD(D654*1,1)),1,0)),""))</f>
        <v/>
      </c>
    </row>
    <row r="655" customFormat="false" ht="15" hidden="false" customHeight="false" outlineLevel="0" collapsed="false">
      <c r="A655" s="13"/>
      <c r="B655" s="14"/>
      <c r="C655" s="14"/>
      <c r="D655" s="15"/>
      <c r="E655" s="15"/>
      <c r="F655" s="16"/>
      <c r="G655" s="16"/>
      <c r="H655" s="14"/>
      <c r="I655" s="17" t="str">
        <f aca="false">IF(TRIM(B655&amp;"")="","",SUBSTITUTE(UPPER(TRIM(B655&amp;""))," ",""))</f>
        <v/>
      </c>
      <c r="J655" s="18" t="str">
        <f aca="false">IF(OR(A655="",I655=""),"",IFERROR(INT(A655*1)+IF(TRIM(D655&amp;"")="",0,MOD(D655*1,1)),""))</f>
        <v/>
      </c>
      <c r="K655" s="18" t="str">
        <f aca="false">IF(J655="","",IFERROR(INT(A655*1)+IF(TRIM(E655&amp;"")="",1-1/86400,MOD(E655*1,1)+IF(AND(TRIM(D655&amp;"")&lt;&gt;"",MOD(E655*1,1)&lt;MOD(D655*1,1)),1,0)),""))</f>
        <v/>
      </c>
    </row>
    <row r="656" customFormat="false" ht="15" hidden="false" customHeight="false" outlineLevel="0" collapsed="false">
      <c r="A656" s="13"/>
      <c r="B656" s="14"/>
      <c r="C656" s="14"/>
      <c r="D656" s="15"/>
      <c r="E656" s="15"/>
      <c r="F656" s="16"/>
      <c r="G656" s="16"/>
      <c r="H656" s="14"/>
      <c r="I656" s="17" t="str">
        <f aca="false">IF(TRIM(B656&amp;"")="","",SUBSTITUTE(UPPER(TRIM(B656&amp;""))," ",""))</f>
        <v/>
      </c>
      <c r="J656" s="18" t="str">
        <f aca="false">IF(OR(A656="",I656=""),"",IFERROR(INT(A656*1)+IF(TRIM(D656&amp;"")="",0,MOD(D656*1,1)),""))</f>
        <v/>
      </c>
      <c r="K656" s="18" t="str">
        <f aca="false">IF(J656="","",IFERROR(INT(A656*1)+IF(TRIM(E656&amp;"")="",1-1/86400,MOD(E656*1,1)+IF(AND(TRIM(D656&amp;"")&lt;&gt;"",MOD(E656*1,1)&lt;MOD(D656*1,1)),1,0)),""))</f>
        <v/>
      </c>
    </row>
    <row r="657" customFormat="false" ht="15" hidden="false" customHeight="false" outlineLevel="0" collapsed="false">
      <c r="A657" s="13"/>
      <c r="B657" s="14"/>
      <c r="C657" s="14"/>
      <c r="D657" s="15"/>
      <c r="E657" s="15"/>
      <c r="F657" s="16"/>
      <c r="G657" s="16"/>
      <c r="H657" s="14"/>
      <c r="I657" s="17" t="str">
        <f aca="false">IF(TRIM(B657&amp;"")="","",SUBSTITUTE(UPPER(TRIM(B657&amp;""))," ",""))</f>
        <v/>
      </c>
      <c r="J657" s="18" t="str">
        <f aca="false">IF(OR(A657="",I657=""),"",IFERROR(INT(A657*1)+IF(TRIM(D657&amp;"")="",0,MOD(D657*1,1)),""))</f>
        <v/>
      </c>
      <c r="K657" s="18" t="str">
        <f aca="false">IF(J657="","",IFERROR(INT(A657*1)+IF(TRIM(E657&amp;"")="",1-1/86400,MOD(E657*1,1)+IF(AND(TRIM(D657&amp;"")&lt;&gt;"",MOD(E657*1,1)&lt;MOD(D657*1,1)),1,0)),""))</f>
        <v/>
      </c>
    </row>
    <row r="658" customFormat="false" ht="15" hidden="false" customHeight="false" outlineLevel="0" collapsed="false">
      <c r="A658" s="13"/>
      <c r="B658" s="14"/>
      <c r="C658" s="14"/>
      <c r="D658" s="15"/>
      <c r="E658" s="15"/>
      <c r="F658" s="16"/>
      <c r="G658" s="16"/>
      <c r="H658" s="14"/>
      <c r="I658" s="17" t="str">
        <f aca="false">IF(TRIM(B658&amp;"")="","",SUBSTITUTE(UPPER(TRIM(B658&amp;""))," ",""))</f>
        <v/>
      </c>
      <c r="J658" s="18" t="str">
        <f aca="false">IF(OR(A658="",I658=""),"",IFERROR(INT(A658*1)+IF(TRIM(D658&amp;"")="",0,MOD(D658*1,1)),""))</f>
        <v/>
      </c>
      <c r="K658" s="18" t="str">
        <f aca="false">IF(J658="","",IFERROR(INT(A658*1)+IF(TRIM(E658&amp;"")="",1-1/86400,MOD(E658*1,1)+IF(AND(TRIM(D658&amp;"")&lt;&gt;"",MOD(E658*1,1)&lt;MOD(D658*1,1)),1,0)),""))</f>
        <v/>
      </c>
    </row>
    <row r="659" customFormat="false" ht="15" hidden="false" customHeight="false" outlineLevel="0" collapsed="false">
      <c r="A659" s="13"/>
      <c r="B659" s="14"/>
      <c r="C659" s="14"/>
      <c r="D659" s="15"/>
      <c r="E659" s="15"/>
      <c r="F659" s="16"/>
      <c r="G659" s="16"/>
      <c r="H659" s="14"/>
      <c r="I659" s="17" t="str">
        <f aca="false">IF(TRIM(B659&amp;"")="","",SUBSTITUTE(UPPER(TRIM(B659&amp;""))," ",""))</f>
        <v/>
      </c>
      <c r="J659" s="18" t="str">
        <f aca="false">IF(OR(A659="",I659=""),"",IFERROR(INT(A659*1)+IF(TRIM(D659&amp;"")="",0,MOD(D659*1,1)),""))</f>
        <v/>
      </c>
      <c r="K659" s="18" t="str">
        <f aca="false">IF(J659="","",IFERROR(INT(A659*1)+IF(TRIM(E659&amp;"")="",1-1/86400,MOD(E659*1,1)+IF(AND(TRIM(D659&amp;"")&lt;&gt;"",MOD(E659*1,1)&lt;MOD(D659*1,1)),1,0)),""))</f>
        <v/>
      </c>
    </row>
    <row r="660" customFormat="false" ht="15" hidden="false" customHeight="false" outlineLevel="0" collapsed="false">
      <c r="A660" s="13"/>
      <c r="B660" s="14"/>
      <c r="C660" s="14"/>
      <c r="D660" s="15"/>
      <c r="E660" s="15"/>
      <c r="F660" s="16"/>
      <c r="G660" s="16"/>
      <c r="H660" s="14"/>
      <c r="I660" s="17" t="str">
        <f aca="false">IF(TRIM(B660&amp;"")="","",SUBSTITUTE(UPPER(TRIM(B660&amp;""))," ",""))</f>
        <v/>
      </c>
      <c r="J660" s="18" t="str">
        <f aca="false">IF(OR(A660="",I660=""),"",IFERROR(INT(A660*1)+IF(TRIM(D660&amp;"")="",0,MOD(D660*1,1)),""))</f>
        <v/>
      </c>
      <c r="K660" s="18" t="str">
        <f aca="false">IF(J660="","",IFERROR(INT(A660*1)+IF(TRIM(E660&amp;"")="",1-1/86400,MOD(E660*1,1)+IF(AND(TRIM(D660&amp;"")&lt;&gt;"",MOD(E660*1,1)&lt;MOD(D660*1,1)),1,0)),""))</f>
        <v/>
      </c>
    </row>
    <row r="661" customFormat="false" ht="15" hidden="false" customHeight="false" outlineLevel="0" collapsed="false">
      <c r="A661" s="13"/>
      <c r="B661" s="14"/>
      <c r="C661" s="14"/>
      <c r="D661" s="15"/>
      <c r="E661" s="15"/>
      <c r="F661" s="16"/>
      <c r="G661" s="16"/>
      <c r="H661" s="14"/>
      <c r="I661" s="17" t="str">
        <f aca="false">IF(TRIM(B661&amp;"")="","",SUBSTITUTE(UPPER(TRIM(B661&amp;""))," ",""))</f>
        <v/>
      </c>
      <c r="J661" s="18" t="str">
        <f aca="false">IF(OR(A661="",I661=""),"",IFERROR(INT(A661*1)+IF(TRIM(D661&amp;"")="",0,MOD(D661*1,1)),""))</f>
        <v/>
      </c>
      <c r="K661" s="18" t="str">
        <f aca="false">IF(J661="","",IFERROR(INT(A661*1)+IF(TRIM(E661&amp;"")="",1-1/86400,MOD(E661*1,1)+IF(AND(TRIM(D661&amp;"")&lt;&gt;"",MOD(E661*1,1)&lt;MOD(D661*1,1)),1,0)),""))</f>
        <v/>
      </c>
    </row>
    <row r="662" customFormat="false" ht="15" hidden="false" customHeight="false" outlineLevel="0" collapsed="false">
      <c r="A662" s="13"/>
      <c r="B662" s="14"/>
      <c r="C662" s="14"/>
      <c r="D662" s="15"/>
      <c r="E662" s="15"/>
      <c r="F662" s="16"/>
      <c r="G662" s="16"/>
      <c r="H662" s="14"/>
      <c r="I662" s="17" t="str">
        <f aca="false">IF(TRIM(B662&amp;"")="","",SUBSTITUTE(UPPER(TRIM(B662&amp;""))," ",""))</f>
        <v/>
      </c>
      <c r="J662" s="18" t="str">
        <f aca="false">IF(OR(A662="",I662=""),"",IFERROR(INT(A662*1)+IF(TRIM(D662&amp;"")="",0,MOD(D662*1,1)),""))</f>
        <v/>
      </c>
      <c r="K662" s="18" t="str">
        <f aca="false">IF(J662="","",IFERROR(INT(A662*1)+IF(TRIM(E662&amp;"")="",1-1/86400,MOD(E662*1,1)+IF(AND(TRIM(D662&amp;"")&lt;&gt;"",MOD(E662*1,1)&lt;MOD(D662*1,1)),1,0)),""))</f>
        <v/>
      </c>
    </row>
    <row r="663" customFormat="false" ht="15" hidden="false" customHeight="false" outlineLevel="0" collapsed="false">
      <c r="A663" s="13"/>
      <c r="B663" s="14"/>
      <c r="C663" s="14"/>
      <c r="D663" s="15"/>
      <c r="E663" s="15"/>
      <c r="F663" s="16"/>
      <c r="G663" s="16"/>
      <c r="H663" s="14"/>
      <c r="I663" s="17" t="str">
        <f aca="false">IF(TRIM(B663&amp;"")="","",SUBSTITUTE(UPPER(TRIM(B663&amp;""))," ",""))</f>
        <v/>
      </c>
      <c r="J663" s="18" t="str">
        <f aca="false">IF(OR(A663="",I663=""),"",IFERROR(INT(A663*1)+IF(TRIM(D663&amp;"")="",0,MOD(D663*1,1)),""))</f>
        <v/>
      </c>
      <c r="K663" s="18" t="str">
        <f aca="false">IF(J663="","",IFERROR(INT(A663*1)+IF(TRIM(E663&amp;"")="",1-1/86400,MOD(E663*1,1)+IF(AND(TRIM(D663&amp;"")&lt;&gt;"",MOD(E663*1,1)&lt;MOD(D663*1,1)),1,0)),""))</f>
        <v/>
      </c>
    </row>
    <row r="664" customFormat="false" ht="15" hidden="false" customHeight="false" outlineLevel="0" collapsed="false">
      <c r="A664" s="13"/>
      <c r="B664" s="14"/>
      <c r="C664" s="14"/>
      <c r="D664" s="15"/>
      <c r="E664" s="15"/>
      <c r="F664" s="16"/>
      <c r="G664" s="16"/>
      <c r="H664" s="14"/>
      <c r="I664" s="17" t="str">
        <f aca="false">IF(TRIM(B664&amp;"")="","",SUBSTITUTE(UPPER(TRIM(B664&amp;""))," ",""))</f>
        <v/>
      </c>
      <c r="J664" s="18" t="str">
        <f aca="false">IF(OR(A664="",I664=""),"",IFERROR(INT(A664*1)+IF(TRIM(D664&amp;"")="",0,MOD(D664*1,1)),""))</f>
        <v/>
      </c>
      <c r="K664" s="18" t="str">
        <f aca="false">IF(J664="","",IFERROR(INT(A664*1)+IF(TRIM(E664&amp;"")="",1-1/86400,MOD(E664*1,1)+IF(AND(TRIM(D664&amp;"")&lt;&gt;"",MOD(E664*1,1)&lt;MOD(D664*1,1)),1,0)),""))</f>
        <v/>
      </c>
    </row>
    <row r="665" customFormat="false" ht="15" hidden="false" customHeight="false" outlineLevel="0" collapsed="false">
      <c r="A665" s="13"/>
      <c r="B665" s="14"/>
      <c r="C665" s="14"/>
      <c r="D665" s="15"/>
      <c r="E665" s="15"/>
      <c r="F665" s="16"/>
      <c r="G665" s="16"/>
      <c r="H665" s="14"/>
      <c r="I665" s="17" t="str">
        <f aca="false">IF(TRIM(B665&amp;"")="","",SUBSTITUTE(UPPER(TRIM(B665&amp;""))," ",""))</f>
        <v/>
      </c>
      <c r="J665" s="18" t="str">
        <f aca="false">IF(OR(A665="",I665=""),"",IFERROR(INT(A665*1)+IF(TRIM(D665&amp;"")="",0,MOD(D665*1,1)),""))</f>
        <v/>
      </c>
      <c r="K665" s="18" t="str">
        <f aca="false">IF(J665="","",IFERROR(INT(A665*1)+IF(TRIM(E665&amp;"")="",1-1/86400,MOD(E665*1,1)+IF(AND(TRIM(D665&amp;"")&lt;&gt;"",MOD(E665*1,1)&lt;MOD(D665*1,1)),1,0)),""))</f>
        <v/>
      </c>
    </row>
    <row r="666" customFormat="false" ht="15" hidden="false" customHeight="false" outlineLevel="0" collapsed="false">
      <c r="A666" s="13"/>
      <c r="B666" s="14"/>
      <c r="C666" s="14"/>
      <c r="D666" s="15"/>
      <c r="E666" s="15"/>
      <c r="F666" s="16"/>
      <c r="G666" s="16"/>
      <c r="H666" s="14"/>
      <c r="I666" s="17" t="str">
        <f aca="false">IF(TRIM(B666&amp;"")="","",SUBSTITUTE(UPPER(TRIM(B666&amp;""))," ",""))</f>
        <v/>
      </c>
      <c r="J666" s="18" t="str">
        <f aca="false">IF(OR(A666="",I666=""),"",IFERROR(INT(A666*1)+IF(TRIM(D666&amp;"")="",0,MOD(D666*1,1)),""))</f>
        <v/>
      </c>
      <c r="K666" s="18" t="str">
        <f aca="false">IF(J666="","",IFERROR(INT(A666*1)+IF(TRIM(E666&amp;"")="",1-1/86400,MOD(E666*1,1)+IF(AND(TRIM(D666&amp;"")&lt;&gt;"",MOD(E666*1,1)&lt;MOD(D666*1,1)),1,0)),""))</f>
        <v/>
      </c>
    </row>
    <row r="667" customFormat="false" ht="15" hidden="false" customHeight="false" outlineLevel="0" collapsed="false">
      <c r="A667" s="13"/>
      <c r="B667" s="14"/>
      <c r="C667" s="14"/>
      <c r="D667" s="15"/>
      <c r="E667" s="15"/>
      <c r="F667" s="16"/>
      <c r="G667" s="16"/>
      <c r="H667" s="14"/>
      <c r="I667" s="17" t="str">
        <f aca="false">IF(TRIM(B667&amp;"")="","",SUBSTITUTE(UPPER(TRIM(B667&amp;""))," ",""))</f>
        <v/>
      </c>
      <c r="J667" s="18" t="str">
        <f aca="false">IF(OR(A667="",I667=""),"",IFERROR(INT(A667*1)+IF(TRIM(D667&amp;"")="",0,MOD(D667*1,1)),""))</f>
        <v/>
      </c>
      <c r="K667" s="18" t="str">
        <f aca="false">IF(J667="","",IFERROR(INT(A667*1)+IF(TRIM(E667&amp;"")="",1-1/86400,MOD(E667*1,1)+IF(AND(TRIM(D667&amp;"")&lt;&gt;"",MOD(E667*1,1)&lt;MOD(D667*1,1)),1,0)),""))</f>
        <v/>
      </c>
    </row>
    <row r="668" customFormat="false" ht="15" hidden="false" customHeight="false" outlineLevel="0" collapsed="false">
      <c r="A668" s="13"/>
      <c r="B668" s="14"/>
      <c r="C668" s="14"/>
      <c r="D668" s="15"/>
      <c r="E668" s="15"/>
      <c r="F668" s="16"/>
      <c r="G668" s="16"/>
      <c r="H668" s="14"/>
      <c r="I668" s="17" t="str">
        <f aca="false">IF(TRIM(B668&amp;"")="","",SUBSTITUTE(UPPER(TRIM(B668&amp;""))," ",""))</f>
        <v/>
      </c>
      <c r="J668" s="18" t="str">
        <f aca="false">IF(OR(A668="",I668=""),"",IFERROR(INT(A668*1)+IF(TRIM(D668&amp;"")="",0,MOD(D668*1,1)),""))</f>
        <v/>
      </c>
      <c r="K668" s="18" t="str">
        <f aca="false">IF(J668="","",IFERROR(INT(A668*1)+IF(TRIM(E668&amp;"")="",1-1/86400,MOD(E668*1,1)+IF(AND(TRIM(D668&amp;"")&lt;&gt;"",MOD(E668*1,1)&lt;MOD(D668*1,1)),1,0)),""))</f>
        <v/>
      </c>
    </row>
    <row r="669" customFormat="false" ht="15" hidden="false" customHeight="false" outlineLevel="0" collapsed="false">
      <c r="A669" s="13"/>
      <c r="B669" s="14"/>
      <c r="C669" s="14"/>
      <c r="D669" s="15"/>
      <c r="E669" s="15"/>
      <c r="F669" s="16"/>
      <c r="G669" s="16"/>
      <c r="H669" s="14"/>
      <c r="I669" s="17" t="str">
        <f aca="false">IF(TRIM(B669&amp;"")="","",SUBSTITUTE(UPPER(TRIM(B669&amp;""))," ",""))</f>
        <v/>
      </c>
      <c r="J669" s="18" t="str">
        <f aca="false">IF(OR(A669="",I669=""),"",IFERROR(INT(A669*1)+IF(TRIM(D669&amp;"")="",0,MOD(D669*1,1)),""))</f>
        <v/>
      </c>
      <c r="K669" s="18" t="str">
        <f aca="false">IF(J669="","",IFERROR(INT(A669*1)+IF(TRIM(E669&amp;"")="",1-1/86400,MOD(E669*1,1)+IF(AND(TRIM(D669&amp;"")&lt;&gt;"",MOD(E669*1,1)&lt;MOD(D669*1,1)),1,0)),""))</f>
        <v/>
      </c>
    </row>
    <row r="670" customFormat="false" ht="15" hidden="false" customHeight="false" outlineLevel="0" collapsed="false">
      <c r="A670" s="13"/>
      <c r="B670" s="14"/>
      <c r="C670" s="14"/>
      <c r="D670" s="15"/>
      <c r="E670" s="15"/>
      <c r="F670" s="16"/>
      <c r="G670" s="16"/>
      <c r="H670" s="14"/>
      <c r="I670" s="17" t="str">
        <f aca="false">IF(TRIM(B670&amp;"")="","",SUBSTITUTE(UPPER(TRIM(B670&amp;""))," ",""))</f>
        <v/>
      </c>
      <c r="J670" s="18" t="str">
        <f aca="false">IF(OR(A670="",I670=""),"",IFERROR(INT(A670*1)+IF(TRIM(D670&amp;"")="",0,MOD(D670*1,1)),""))</f>
        <v/>
      </c>
      <c r="K670" s="18" t="str">
        <f aca="false">IF(J670="","",IFERROR(INT(A670*1)+IF(TRIM(E670&amp;"")="",1-1/86400,MOD(E670*1,1)+IF(AND(TRIM(D670&amp;"")&lt;&gt;"",MOD(E670*1,1)&lt;MOD(D670*1,1)),1,0)),""))</f>
        <v/>
      </c>
    </row>
    <row r="671" customFormat="false" ht="15" hidden="false" customHeight="false" outlineLevel="0" collapsed="false">
      <c r="A671" s="13"/>
      <c r="B671" s="14"/>
      <c r="C671" s="14"/>
      <c r="D671" s="15"/>
      <c r="E671" s="15"/>
      <c r="F671" s="16"/>
      <c r="G671" s="16"/>
      <c r="H671" s="14"/>
      <c r="I671" s="17" t="str">
        <f aca="false">IF(TRIM(B671&amp;"")="","",SUBSTITUTE(UPPER(TRIM(B671&amp;""))," ",""))</f>
        <v/>
      </c>
      <c r="J671" s="18" t="str">
        <f aca="false">IF(OR(A671="",I671=""),"",IFERROR(INT(A671*1)+IF(TRIM(D671&amp;"")="",0,MOD(D671*1,1)),""))</f>
        <v/>
      </c>
      <c r="K671" s="18" t="str">
        <f aca="false">IF(J671="","",IFERROR(INT(A671*1)+IF(TRIM(E671&amp;"")="",1-1/86400,MOD(E671*1,1)+IF(AND(TRIM(D671&amp;"")&lt;&gt;"",MOD(E671*1,1)&lt;MOD(D671*1,1)),1,0)),""))</f>
        <v/>
      </c>
    </row>
    <row r="672" customFormat="false" ht="15" hidden="false" customHeight="false" outlineLevel="0" collapsed="false">
      <c r="A672" s="13"/>
      <c r="B672" s="14"/>
      <c r="C672" s="14"/>
      <c r="D672" s="15"/>
      <c r="E672" s="15"/>
      <c r="F672" s="16"/>
      <c r="G672" s="16"/>
      <c r="H672" s="14"/>
      <c r="I672" s="17" t="str">
        <f aca="false">IF(TRIM(B672&amp;"")="","",SUBSTITUTE(UPPER(TRIM(B672&amp;""))," ",""))</f>
        <v/>
      </c>
      <c r="J672" s="18" t="str">
        <f aca="false">IF(OR(A672="",I672=""),"",IFERROR(INT(A672*1)+IF(TRIM(D672&amp;"")="",0,MOD(D672*1,1)),""))</f>
        <v/>
      </c>
      <c r="K672" s="18" t="str">
        <f aca="false">IF(J672="","",IFERROR(INT(A672*1)+IF(TRIM(E672&amp;"")="",1-1/86400,MOD(E672*1,1)+IF(AND(TRIM(D672&amp;"")&lt;&gt;"",MOD(E672*1,1)&lt;MOD(D672*1,1)),1,0)),""))</f>
        <v/>
      </c>
    </row>
    <row r="673" customFormat="false" ht="15" hidden="false" customHeight="false" outlineLevel="0" collapsed="false">
      <c r="A673" s="13"/>
      <c r="B673" s="14"/>
      <c r="C673" s="14"/>
      <c r="D673" s="15"/>
      <c r="E673" s="15"/>
      <c r="F673" s="16"/>
      <c r="G673" s="16"/>
      <c r="H673" s="14"/>
      <c r="I673" s="17" t="str">
        <f aca="false">IF(TRIM(B673&amp;"")="","",SUBSTITUTE(UPPER(TRIM(B673&amp;""))," ",""))</f>
        <v/>
      </c>
      <c r="J673" s="18" t="str">
        <f aca="false">IF(OR(A673="",I673=""),"",IFERROR(INT(A673*1)+IF(TRIM(D673&amp;"")="",0,MOD(D673*1,1)),""))</f>
        <v/>
      </c>
      <c r="K673" s="18" t="str">
        <f aca="false">IF(J673="","",IFERROR(INT(A673*1)+IF(TRIM(E673&amp;"")="",1-1/86400,MOD(E673*1,1)+IF(AND(TRIM(D673&amp;"")&lt;&gt;"",MOD(E673*1,1)&lt;MOD(D673*1,1)),1,0)),""))</f>
        <v/>
      </c>
    </row>
    <row r="674" customFormat="false" ht="15" hidden="false" customHeight="false" outlineLevel="0" collapsed="false">
      <c r="A674" s="13"/>
      <c r="B674" s="14"/>
      <c r="C674" s="14"/>
      <c r="D674" s="15"/>
      <c r="E674" s="15"/>
      <c r="F674" s="16"/>
      <c r="G674" s="16"/>
      <c r="H674" s="14"/>
      <c r="I674" s="17" t="str">
        <f aca="false">IF(TRIM(B674&amp;"")="","",SUBSTITUTE(UPPER(TRIM(B674&amp;""))," ",""))</f>
        <v/>
      </c>
      <c r="J674" s="18" t="str">
        <f aca="false">IF(OR(A674="",I674=""),"",IFERROR(INT(A674*1)+IF(TRIM(D674&amp;"")="",0,MOD(D674*1,1)),""))</f>
        <v/>
      </c>
      <c r="K674" s="18" t="str">
        <f aca="false">IF(J674="","",IFERROR(INT(A674*1)+IF(TRIM(E674&amp;"")="",1-1/86400,MOD(E674*1,1)+IF(AND(TRIM(D674&amp;"")&lt;&gt;"",MOD(E674*1,1)&lt;MOD(D674*1,1)),1,0)),""))</f>
        <v/>
      </c>
    </row>
    <row r="675" customFormat="false" ht="15" hidden="false" customHeight="false" outlineLevel="0" collapsed="false">
      <c r="A675" s="13"/>
      <c r="B675" s="14"/>
      <c r="C675" s="14"/>
      <c r="D675" s="15"/>
      <c r="E675" s="15"/>
      <c r="F675" s="16"/>
      <c r="G675" s="16"/>
      <c r="H675" s="14"/>
      <c r="I675" s="17" t="str">
        <f aca="false">IF(TRIM(B675&amp;"")="","",SUBSTITUTE(UPPER(TRIM(B675&amp;""))," ",""))</f>
        <v/>
      </c>
      <c r="J675" s="18" t="str">
        <f aca="false">IF(OR(A675="",I675=""),"",IFERROR(INT(A675*1)+IF(TRIM(D675&amp;"")="",0,MOD(D675*1,1)),""))</f>
        <v/>
      </c>
      <c r="K675" s="18" t="str">
        <f aca="false">IF(J675="","",IFERROR(INT(A675*1)+IF(TRIM(E675&amp;"")="",1-1/86400,MOD(E675*1,1)+IF(AND(TRIM(D675&amp;"")&lt;&gt;"",MOD(E675*1,1)&lt;MOD(D675*1,1)),1,0)),""))</f>
        <v/>
      </c>
    </row>
    <row r="676" customFormat="false" ht="15" hidden="false" customHeight="false" outlineLevel="0" collapsed="false">
      <c r="A676" s="13"/>
      <c r="B676" s="14"/>
      <c r="C676" s="14"/>
      <c r="D676" s="15"/>
      <c r="E676" s="15"/>
      <c r="F676" s="16"/>
      <c r="G676" s="16"/>
      <c r="H676" s="14"/>
      <c r="I676" s="17" t="str">
        <f aca="false">IF(TRIM(B676&amp;"")="","",SUBSTITUTE(UPPER(TRIM(B676&amp;""))," ",""))</f>
        <v/>
      </c>
      <c r="J676" s="18" t="str">
        <f aca="false">IF(OR(A676="",I676=""),"",IFERROR(INT(A676*1)+IF(TRIM(D676&amp;"")="",0,MOD(D676*1,1)),""))</f>
        <v/>
      </c>
      <c r="K676" s="18" t="str">
        <f aca="false">IF(J676="","",IFERROR(INT(A676*1)+IF(TRIM(E676&amp;"")="",1-1/86400,MOD(E676*1,1)+IF(AND(TRIM(D676&amp;"")&lt;&gt;"",MOD(E676*1,1)&lt;MOD(D676*1,1)),1,0)),""))</f>
        <v/>
      </c>
    </row>
    <row r="677" customFormat="false" ht="15" hidden="false" customHeight="false" outlineLevel="0" collapsed="false">
      <c r="A677" s="13"/>
      <c r="B677" s="14"/>
      <c r="C677" s="14"/>
      <c r="D677" s="15"/>
      <c r="E677" s="15"/>
      <c r="F677" s="16"/>
      <c r="G677" s="16"/>
      <c r="H677" s="14"/>
      <c r="I677" s="17" t="str">
        <f aca="false">IF(TRIM(B677&amp;"")="","",SUBSTITUTE(UPPER(TRIM(B677&amp;""))," ",""))</f>
        <v/>
      </c>
      <c r="J677" s="18" t="str">
        <f aca="false">IF(OR(A677="",I677=""),"",IFERROR(INT(A677*1)+IF(TRIM(D677&amp;"")="",0,MOD(D677*1,1)),""))</f>
        <v/>
      </c>
      <c r="K677" s="18" t="str">
        <f aca="false">IF(J677="","",IFERROR(INT(A677*1)+IF(TRIM(E677&amp;"")="",1-1/86400,MOD(E677*1,1)+IF(AND(TRIM(D677&amp;"")&lt;&gt;"",MOD(E677*1,1)&lt;MOD(D677*1,1)),1,0)),""))</f>
        <v/>
      </c>
    </row>
    <row r="678" customFormat="false" ht="15" hidden="false" customHeight="false" outlineLevel="0" collapsed="false">
      <c r="A678" s="13"/>
      <c r="B678" s="14"/>
      <c r="C678" s="14"/>
      <c r="D678" s="15"/>
      <c r="E678" s="15"/>
      <c r="F678" s="16"/>
      <c r="G678" s="16"/>
      <c r="H678" s="14"/>
      <c r="I678" s="17" t="str">
        <f aca="false">IF(TRIM(B678&amp;"")="","",SUBSTITUTE(UPPER(TRIM(B678&amp;""))," ",""))</f>
        <v/>
      </c>
      <c r="J678" s="18" t="str">
        <f aca="false">IF(OR(A678="",I678=""),"",IFERROR(INT(A678*1)+IF(TRIM(D678&amp;"")="",0,MOD(D678*1,1)),""))</f>
        <v/>
      </c>
      <c r="K678" s="18" t="str">
        <f aca="false">IF(J678="","",IFERROR(INT(A678*1)+IF(TRIM(E678&amp;"")="",1-1/86400,MOD(E678*1,1)+IF(AND(TRIM(D678&amp;"")&lt;&gt;"",MOD(E678*1,1)&lt;MOD(D678*1,1)),1,0)),""))</f>
        <v/>
      </c>
    </row>
    <row r="679" customFormat="false" ht="15" hidden="false" customHeight="false" outlineLevel="0" collapsed="false">
      <c r="A679" s="13"/>
      <c r="B679" s="14"/>
      <c r="C679" s="14"/>
      <c r="D679" s="15"/>
      <c r="E679" s="15"/>
      <c r="F679" s="16"/>
      <c r="G679" s="16"/>
      <c r="H679" s="14"/>
      <c r="I679" s="17" t="str">
        <f aca="false">IF(TRIM(B679&amp;"")="","",SUBSTITUTE(UPPER(TRIM(B679&amp;""))," ",""))</f>
        <v/>
      </c>
      <c r="J679" s="18" t="str">
        <f aca="false">IF(OR(A679="",I679=""),"",IFERROR(INT(A679*1)+IF(TRIM(D679&amp;"")="",0,MOD(D679*1,1)),""))</f>
        <v/>
      </c>
      <c r="K679" s="18" t="str">
        <f aca="false">IF(J679="","",IFERROR(INT(A679*1)+IF(TRIM(E679&amp;"")="",1-1/86400,MOD(E679*1,1)+IF(AND(TRIM(D679&amp;"")&lt;&gt;"",MOD(E679*1,1)&lt;MOD(D679*1,1)),1,0)),""))</f>
        <v/>
      </c>
    </row>
    <row r="680" customFormat="false" ht="15" hidden="false" customHeight="false" outlineLevel="0" collapsed="false">
      <c r="A680" s="13"/>
      <c r="B680" s="14"/>
      <c r="C680" s="14"/>
      <c r="D680" s="15"/>
      <c r="E680" s="15"/>
      <c r="F680" s="16"/>
      <c r="G680" s="16"/>
      <c r="H680" s="14"/>
      <c r="I680" s="17" t="str">
        <f aca="false">IF(TRIM(B680&amp;"")="","",SUBSTITUTE(UPPER(TRIM(B680&amp;""))," ",""))</f>
        <v/>
      </c>
      <c r="J680" s="18" t="str">
        <f aca="false">IF(OR(A680="",I680=""),"",IFERROR(INT(A680*1)+IF(TRIM(D680&amp;"")="",0,MOD(D680*1,1)),""))</f>
        <v/>
      </c>
      <c r="K680" s="18" t="str">
        <f aca="false">IF(J680="","",IFERROR(INT(A680*1)+IF(TRIM(E680&amp;"")="",1-1/86400,MOD(E680*1,1)+IF(AND(TRIM(D680&amp;"")&lt;&gt;"",MOD(E680*1,1)&lt;MOD(D680*1,1)),1,0)),""))</f>
        <v/>
      </c>
    </row>
    <row r="681" customFormat="false" ht="15" hidden="false" customHeight="false" outlineLevel="0" collapsed="false">
      <c r="A681" s="13"/>
      <c r="B681" s="14"/>
      <c r="C681" s="14"/>
      <c r="D681" s="15"/>
      <c r="E681" s="15"/>
      <c r="F681" s="16"/>
      <c r="G681" s="16"/>
      <c r="H681" s="14"/>
      <c r="I681" s="17" t="str">
        <f aca="false">IF(TRIM(B681&amp;"")="","",SUBSTITUTE(UPPER(TRIM(B681&amp;""))," ",""))</f>
        <v/>
      </c>
      <c r="J681" s="18" t="str">
        <f aca="false">IF(OR(A681="",I681=""),"",IFERROR(INT(A681*1)+IF(TRIM(D681&amp;"")="",0,MOD(D681*1,1)),""))</f>
        <v/>
      </c>
      <c r="K681" s="18" t="str">
        <f aca="false">IF(J681="","",IFERROR(INT(A681*1)+IF(TRIM(E681&amp;"")="",1-1/86400,MOD(E681*1,1)+IF(AND(TRIM(D681&amp;"")&lt;&gt;"",MOD(E681*1,1)&lt;MOD(D681*1,1)),1,0)),""))</f>
        <v/>
      </c>
    </row>
    <row r="682" customFormat="false" ht="15" hidden="false" customHeight="false" outlineLevel="0" collapsed="false">
      <c r="A682" s="13"/>
      <c r="B682" s="14"/>
      <c r="C682" s="14"/>
      <c r="D682" s="15"/>
      <c r="E682" s="15"/>
      <c r="F682" s="16"/>
      <c r="G682" s="16"/>
      <c r="H682" s="14"/>
      <c r="I682" s="17" t="str">
        <f aca="false">IF(TRIM(B682&amp;"")="","",SUBSTITUTE(UPPER(TRIM(B682&amp;""))," ",""))</f>
        <v/>
      </c>
      <c r="J682" s="18" t="str">
        <f aca="false">IF(OR(A682="",I682=""),"",IFERROR(INT(A682*1)+IF(TRIM(D682&amp;"")="",0,MOD(D682*1,1)),""))</f>
        <v/>
      </c>
      <c r="K682" s="18" t="str">
        <f aca="false">IF(J682="","",IFERROR(INT(A682*1)+IF(TRIM(E682&amp;"")="",1-1/86400,MOD(E682*1,1)+IF(AND(TRIM(D682&amp;"")&lt;&gt;"",MOD(E682*1,1)&lt;MOD(D682*1,1)),1,0)),""))</f>
        <v/>
      </c>
    </row>
    <row r="683" customFormat="false" ht="15" hidden="false" customHeight="false" outlineLevel="0" collapsed="false">
      <c r="A683" s="13"/>
      <c r="B683" s="14"/>
      <c r="C683" s="14"/>
      <c r="D683" s="15"/>
      <c r="E683" s="15"/>
      <c r="F683" s="16"/>
      <c r="G683" s="16"/>
      <c r="H683" s="14"/>
      <c r="I683" s="17" t="str">
        <f aca="false">IF(TRIM(B683&amp;"")="","",SUBSTITUTE(UPPER(TRIM(B683&amp;""))," ",""))</f>
        <v/>
      </c>
      <c r="J683" s="18" t="str">
        <f aca="false">IF(OR(A683="",I683=""),"",IFERROR(INT(A683*1)+IF(TRIM(D683&amp;"")="",0,MOD(D683*1,1)),""))</f>
        <v/>
      </c>
      <c r="K683" s="18" t="str">
        <f aca="false">IF(J683="","",IFERROR(INT(A683*1)+IF(TRIM(E683&amp;"")="",1-1/86400,MOD(E683*1,1)+IF(AND(TRIM(D683&amp;"")&lt;&gt;"",MOD(E683*1,1)&lt;MOD(D683*1,1)),1,0)),""))</f>
        <v/>
      </c>
    </row>
    <row r="684" customFormat="false" ht="15" hidden="false" customHeight="false" outlineLevel="0" collapsed="false">
      <c r="A684" s="13"/>
      <c r="B684" s="14"/>
      <c r="C684" s="14"/>
      <c r="D684" s="15"/>
      <c r="E684" s="15"/>
      <c r="F684" s="16"/>
      <c r="G684" s="16"/>
      <c r="H684" s="14"/>
      <c r="I684" s="17" t="str">
        <f aca="false">IF(TRIM(B684&amp;"")="","",SUBSTITUTE(UPPER(TRIM(B684&amp;""))," ",""))</f>
        <v/>
      </c>
      <c r="J684" s="18" t="str">
        <f aca="false">IF(OR(A684="",I684=""),"",IFERROR(INT(A684*1)+IF(TRIM(D684&amp;"")="",0,MOD(D684*1,1)),""))</f>
        <v/>
      </c>
      <c r="K684" s="18" t="str">
        <f aca="false">IF(J684="","",IFERROR(INT(A684*1)+IF(TRIM(E684&amp;"")="",1-1/86400,MOD(E684*1,1)+IF(AND(TRIM(D684&amp;"")&lt;&gt;"",MOD(E684*1,1)&lt;MOD(D684*1,1)),1,0)),""))</f>
        <v/>
      </c>
    </row>
    <row r="685" customFormat="false" ht="15" hidden="false" customHeight="false" outlineLevel="0" collapsed="false">
      <c r="A685" s="13"/>
      <c r="B685" s="14"/>
      <c r="C685" s="14"/>
      <c r="D685" s="15"/>
      <c r="E685" s="15"/>
      <c r="F685" s="16"/>
      <c r="G685" s="16"/>
      <c r="H685" s="14"/>
      <c r="I685" s="17" t="str">
        <f aca="false">IF(TRIM(B685&amp;"")="","",SUBSTITUTE(UPPER(TRIM(B685&amp;""))," ",""))</f>
        <v/>
      </c>
      <c r="J685" s="18" t="str">
        <f aca="false">IF(OR(A685="",I685=""),"",IFERROR(INT(A685*1)+IF(TRIM(D685&amp;"")="",0,MOD(D685*1,1)),""))</f>
        <v/>
      </c>
      <c r="K685" s="18" t="str">
        <f aca="false">IF(J685="","",IFERROR(INT(A685*1)+IF(TRIM(E685&amp;"")="",1-1/86400,MOD(E685*1,1)+IF(AND(TRIM(D685&amp;"")&lt;&gt;"",MOD(E685*1,1)&lt;MOD(D685*1,1)),1,0)),""))</f>
        <v/>
      </c>
    </row>
    <row r="686" customFormat="false" ht="15" hidden="false" customHeight="false" outlineLevel="0" collapsed="false">
      <c r="A686" s="13"/>
      <c r="B686" s="14"/>
      <c r="C686" s="14"/>
      <c r="D686" s="15"/>
      <c r="E686" s="15"/>
      <c r="F686" s="16"/>
      <c r="G686" s="16"/>
      <c r="H686" s="14"/>
      <c r="I686" s="17" t="str">
        <f aca="false">IF(TRIM(B686&amp;"")="","",SUBSTITUTE(UPPER(TRIM(B686&amp;""))," ",""))</f>
        <v/>
      </c>
      <c r="J686" s="18" t="str">
        <f aca="false">IF(OR(A686="",I686=""),"",IFERROR(INT(A686*1)+IF(TRIM(D686&amp;"")="",0,MOD(D686*1,1)),""))</f>
        <v/>
      </c>
      <c r="K686" s="18" t="str">
        <f aca="false">IF(J686="","",IFERROR(INT(A686*1)+IF(TRIM(E686&amp;"")="",1-1/86400,MOD(E686*1,1)+IF(AND(TRIM(D686&amp;"")&lt;&gt;"",MOD(E686*1,1)&lt;MOD(D686*1,1)),1,0)),""))</f>
        <v/>
      </c>
    </row>
    <row r="687" customFormat="false" ht="15" hidden="false" customHeight="false" outlineLevel="0" collapsed="false">
      <c r="A687" s="13"/>
      <c r="B687" s="14"/>
      <c r="C687" s="14"/>
      <c r="D687" s="15"/>
      <c r="E687" s="15"/>
      <c r="F687" s="16"/>
      <c r="G687" s="16"/>
      <c r="H687" s="14"/>
      <c r="I687" s="17" t="str">
        <f aca="false">IF(TRIM(B687&amp;"")="","",SUBSTITUTE(UPPER(TRIM(B687&amp;""))," ",""))</f>
        <v/>
      </c>
      <c r="J687" s="18" t="str">
        <f aca="false">IF(OR(A687="",I687=""),"",IFERROR(INT(A687*1)+IF(TRIM(D687&amp;"")="",0,MOD(D687*1,1)),""))</f>
        <v/>
      </c>
      <c r="K687" s="18" t="str">
        <f aca="false">IF(J687="","",IFERROR(INT(A687*1)+IF(TRIM(E687&amp;"")="",1-1/86400,MOD(E687*1,1)+IF(AND(TRIM(D687&amp;"")&lt;&gt;"",MOD(E687*1,1)&lt;MOD(D687*1,1)),1,0)),""))</f>
        <v/>
      </c>
    </row>
    <row r="688" customFormat="false" ht="15" hidden="false" customHeight="false" outlineLevel="0" collapsed="false">
      <c r="A688" s="13"/>
      <c r="B688" s="14"/>
      <c r="C688" s="14"/>
      <c r="D688" s="15"/>
      <c r="E688" s="15"/>
      <c r="F688" s="16"/>
      <c r="G688" s="16"/>
      <c r="H688" s="14"/>
      <c r="I688" s="17" t="str">
        <f aca="false">IF(TRIM(B688&amp;"")="","",SUBSTITUTE(UPPER(TRIM(B688&amp;""))," ",""))</f>
        <v/>
      </c>
      <c r="J688" s="18" t="str">
        <f aca="false">IF(OR(A688="",I688=""),"",IFERROR(INT(A688*1)+IF(TRIM(D688&amp;"")="",0,MOD(D688*1,1)),""))</f>
        <v/>
      </c>
      <c r="K688" s="18" t="str">
        <f aca="false">IF(J688="","",IFERROR(INT(A688*1)+IF(TRIM(E688&amp;"")="",1-1/86400,MOD(E688*1,1)+IF(AND(TRIM(D688&amp;"")&lt;&gt;"",MOD(E688*1,1)&lt;MOD(D688*1,1)),1,0)),""))</f>
        <v/>
      </c>
    </row>
    <row r="689" customFormat="false" ht="15" hidden="false" customHeight="false" outlineLevel="0" collapsed="false">
      <c r="A689" s="13"/>
      <c r="B689" s="14"/>
      <c r="C689" s="14"/>
      <c r="D689" s="15"/>
      <c r="E689" s="15"/>
      <c r="F689" s="16"/>
      <c r="G689" s="16"/>
      <c r="H689" s="14"/>
      <c r="I689" s="17" t="str">
        <f aca="false">IF(TRIM(B689&amp;"")="","",SUBSTITUTE(UPPER(TRIM(B689&amp;""))," ",""))</f>
        <v/>
      </c>
      <c r="J689" s="18" t="str">
        <f aca="false">IF(OR(A689="",I689=""),"",IFERROR(INT(A689*1)+IF(TRIM(D689&amp;"")="",0,MOD(D689*1,1)),""))</f>
        <v/>
      </c>
      <c r="K689" s="18" t="str">
        <f aca="false">IF(J689="","",IFERROR(INT(A689*1)+IF(TRIM(E689&amp;"")="",1-1/86400,MOD(E689*1,1)+IF(AND(TRIM(D689&amp;"")&lt;&gt;"",MOD(E689*1,1)&lt;MOD(D689*1,1)),1,0)),""))</f>
        <v/>
      </c>
    </row>
    <row r="690" customFormat="false" ht="15" hidden="false" customHeight="false" outlineLevel="0" collapsed="false">
      <c r="A690" s="13"/>
      <c r="B690" s="14"/>
      <c r="C690" s="14"/>
      <c r="D690" s="15"/>
      <c r="E690" s="15"/>
      <c r="F690" s="16"/>
      <c r="G690" s="16"/>
      <c r="H690" s="14"/>
      <c r="I690" s="17" t="str">
        <f aca="false">IF(TRIM(B690&amp;"")="","",SUBSTITUTE(UPPER(TRIM(B690&amp;""))," ",""))</f>
        <v/>
      </c>
      <c r="J690" s="18" t="str">
        <f aca="false">IF(OR(A690="",I690=""),"",IFERROR(INT(A690*1)+IF(TRIM(D690&amp;"")="",0,MOD(D690*1,1)),""))</f>
        <v/>
      </c>
      <c r="K690" s="18" t="str">
        <f aca="false">IF(J690="","",IFERROR(INT(A690*1)+IF(TRIM(E690&amp;"")="",1-1/86400,MOD(E690*1,1)+IF(AND(TRIM(D690&amp;"")&lt;&gt;"",MOD(E690*1,1)&lt;MOD(D690*1,1)),1,0)),""))</f>
        <v/>
      </c>
    </row>
    <row r="691" customFormat="false" ht="15" hidden="false" customHeight="false" outlineLevel="0" collapsed="false">
      <c r="A691" s="13"/>
      <c r="B691" s="14"/>
      <c r="C691" s="14"/>
      <c r="D691" s="15"/>
      <c r="E691" s="15"/>
      <c r="F691" s="16"/>
      <c r="G691" s="16"/>
      <c r="H691" s="14"/>
      <c r="I691" s="17" t="str">
        <f aca="false">IF(TRIM(B691&amp;"")="","",SUBSTITUTE(UPPER(TRIM(B691&amp;""))," ",""))</f>
        <v/>
      </c>
      <c r="J691" s="18" t="str">
        <f aca="false">IF(OR(A691="",I691=""),"",IFERROR(INT(A691*1)+IF(TRIM(D691&amp;"")="",0,MOD(D691*1,1)),""))</f>
        <v/>
      </c>
      <c r="K691" s="18" t="str">
        <f aca="false">IF(J691="","",IFERROR(INT(A691*1)+IF(TRIM(E691&amp;"")="",1-1/86400,MOD(E691*1,1)+IF(AND(TRIM(D691&amp;"")&lt;&gt;"",MOD(E691*1,1)&lt;MOD(D691*1,1)),1,0)),""))</f>
        <v/>
      </c>
    </row>
    <row r="692" customFormat="false" ht="15" hidden="false" customHeight="false" outlineLevel="0" collapsed="false">
      <c r="A692" s="13"/>
      <c r="B692" s="14"/>
      <c r="C692" s="14"/>
      <c r="D692" s="15"/>
      <c r="E692" s="15"/>
      <c r="F692" s="16"/>
      <c r="G692" s="16"/>
      <c r="H692" s="14"/>
      <c r="I692" s="17" t="str">
        <f aca="false">IF(TRIM(B692&amp;"")="","",SUBSTITUTE(UPPER(TRIM(B692&amp;""))," ",""))</f>
        <v/>
      </c>
      <c r="J692" s="18" t="str">
        <f aca="false">IF(OR(A692="",I692=""),"",IFERROR(INT(A692*1)+IF(TRIM(D692&amp;"")="",0,MOD(D692*1,1)),""))</f>
        <v/>
      </c>
      <c r="K692" s="18" t="str">
        <f aca="false">IF(J692="","",IFERROR(INT(A692*1)+IF(TRIM(E692&amp;"")="",1-1/86400,MOD(E692*1,1)+IF(AND(TRIM(D692&amp;"")&lt;&gt;"",MOD(E692*1,1)&lt;MOD(D692*1,1)),1,0)),""))</f>
        <v/>
      </c>
    </row>
    <row r="693" customFormat="false" ht="15" hidden="false" customHeight="false" outlineLevel="0" collapsed="false">
      <c r="A693" s="13"/>
      <c r="B693" s="14"/>
      <c r="C693" s="14"/>
      <c r="D693" s="15"/>
      <c r="E693" s="15"/>
      <c r="F693" s="16"/>
      <c r="G693" s="16"/>
      <c r="H693" s="14"/>
      <c r="I693" s="17" t="str">
        <f aca="false">IF(TRIM(B693&amp;"")="","",SUBSTITUTE(UPPER(TRIM(B693&amp;""))," ",""))</f>
        <v/>
      </c>
      <c r="J693" s="18" t="str">
        <f aca="false">IF(OR(A693="",I693=""),"",IFERROR(INT(A693*1)+IF(TRIM(D693&amp;"")="",0,MOD(D693*1,1)),""))</f>
        <v/>
      </c>
      <c r="K693" s="18" t="str">
        <f aca="false">IF(J693="","",IFERROR(INT(A693*1)+IF(TRIM(E693&amp;"")="",1-1/86400,MOD(E693*1,1)+IF(AND(TRIM(D693&amp;"")&lt;&gt;"",MOD(E693*1,1)&lt;MOD(D693*1,1)),1,0)),""))</f>
        <v/>
      </c>
    </row>
    <row r="694" customFormat="false" ht="15" hidden="false" customHeight="false" outlineLevel="0" collapsed="false">
      <c r="A694" s="13"/>
      <c r="B694" s="14"/>
      <c r="C694" s="14"/>
      <c r="D694" s="15"/>
      <c r="E694" s="15"/>
      <c r="F694" s="16"/>
      <c r="G694" s="16"/>
      <c r="H694" s="14"/>
      <c r="I694" s="17" t="str">
        <f aca="false">IF(TRIM(B694&amp;"")="","",SUBSTITUTE(UPPER(TRIM(B694&amp;""))," ",""))</f>
        <v/>
      </c>
      <c r="J694" s="18" t="str">
        <f aca="false">IF(OR(A694="",I694=""),"",IFERROR(INT(A694*1)+IF(TRIM(D694&amp;"")="",0,MOD(D694*1,1)),""))</f>
        <v/>
      </c>
      <c r="K694" s="18" t="str">
        <f aca="false">IF(J694="","",IFERROR(INT(A694*1)+IF(TRIM(E694&amp;"")="",1-1/86400,MOD(E694*1,1)+IF(AND(TRIM(D694&amp;"")&lt;&gt;"",MOD(E694*1,1)&lt;MOD(D694*1,1)),1,0)),""))</f>
        <v/>
      </c>
    </row>
    <row r="695" customFormat="false" ht="15" hidden="false" customHeight="false" outlineLevel="0" collapsed="false">
      <c r="A695" s="13"/>
      <c r="B695" s="14"/>
      <c r="C695" s="14"/>
      <c r="D695" s="15"/>
      <c r="E695" s="15"/>
      <c r="F695" s="16"/>
      <c r="G695" s="16"/>
      <c r="H695" s="14"/>
      <c r="I695" s="17" t="str">
        <f aca="false">IF(TRIM(B695&amp;"")="","",SUBSTITUTE(UPPER(TRIM(B695&amp;""))," ",""))</f>
        <v/>
      </c>
      <c r="J695" s="18" t="str">
        <f aca="false">IF(OR(A695="",I695=""),"",IFERROR(INT(A695*1)+IF(TRIM(D695&amp;"")="",0,MOD(D695*1,1)),""))</f>
        <v/>
      </c>
      <c r="K695" s="18" t="str">
        <f aca="false">IF(J695="","",IFERROR(INT(A695*1)+IF(TRIM(E695&amp;"")="",1-1/86400,MOD(E695*1,1)+IF(AND(TRIM(D695&amp;"")&lt;&gt;"",MOD(E695*1,1)&lt;MOD(D695*1,1)),1,0)),""))</f>
        <v/>
      </c>
    </row>
    <row r="696" customFormat="false" ht="15" hidden="false" customHeight="false" outlineLevel="0" collapsed="false">
      <c r="A696" s="13"/>
      <c r="B696" s="14"/>
      <c r="C696" s="14"/>
      <c r="D696" s="15"/>
      <c r="E696" s="15"/>
      <c r="F696" s="16"/>
      <c r="G696" s="16"/>
      <c r="H696" s="14"/>
      <c r="I696" s="17" t="str">
        <f aca="false">IF(TRIM(B696&amp;"")="","",SUBSTITUTE(UPPER(TRIM(B696&amp;""))," ",""))</f>
        <v/>
      </c>
      <c r="J696" s="18" t="str">
        <f aca="false">IF(OR(A696="",I696=""),"",IFERROR(INT(A696*1)+IF(TRIM(D696&amp;"")="",0,MOD(D696*1,1)),""))</f>
        <v/>
      </c>
      <c r="K696" s="18" t="str">
        <f aca="false">IF(J696="","",IFERROR(INT(A696*1)+IF(TRIM(E696&amp;"")="",1-1/86400,MOD(E696*1,1)+IF(AND(TRIM(D696&amp;"")&lt;&gt;"",MOD(E696*1,1)&lt;MOD(D696*1,1)),1,0)),""))</f>
        <v/>
      </c>
    </row>
    <row r="697" customFormat="false" ht="15" hidden="false" customHeight="false" outlineLevel="0" collapsed="false">
      <c r="A697" s="13"/>
      <c r="B697" s="14"/>
      <c r="C697" s="14"/>
      <c r="D697" s="15"/>
      <c r="E697" s="15"/>
      <c r="F697" s="16"/>
      <c r="G697" s="16"/>
      <c r="H697" s="14"/>
      <c r="I697" s="17" t="str">
        <f aca="false">IF(TRIM(B697&amp;"")="","",SUBSTITUTE(UPPER(TRIM(B697&amp;""))," ",""))</f>
        <v/>
      </c>
      <c r="J697" s="18" t="str">
        <f aca="false">IF(OR(A697="",I697=""),"",IFERROR(INT(A697*1)+IF(TRIM(D697&amp;"")="",0,MOD(D697*1,1)),""))</f>
        <v/>
      </c>
      <c r="K697" s="18" t="str">
        <f aca="false">IF(J697="","",IFERROR(INT(A697*1)+IF(TRIM(E697&amp;"")="",1-1/86400,MOD(E697*1,1)+IF(AND(TRIM(D697&amp;"")&lt;&gt;"",MOD(E697*1,1)&lt;MOD(D697*1,1)),1,0)),""))</f>
        <v/>
      </c>
    </row>
    <row r="698" customFormat="false" ht="15" hidden="false" customHeight="false" outlineLevel="0" collapsed="false">
      <c r="A698" s="13"/>
      <c r="B698" s="14"/>
      <c r="C698" s="14"/>
      <c r="D698" s="15"/>
      <c r="E698" s="15"/>
      <c r="F698" s="16"/>
      <c r="G698" s="16"/>
      <c r="H698" s="14"/>
      <c r="I698" s="17" t="str">
        <f aca="false">IF(TRIM(B698&amp;"")="","",SUBSTITUTE(UPPER(TRIM(B698&amp;""))," ",""))</f>
        <v/>
      </c>
      <c r="J698" s="18" t="str">
        <f aca="false">IF(OR(A698="",I698=""),"",IFERROR(INT(A698*1)+IF(TRIM(D698&amp;"")="",0,MOD(D698*1,1)),""))</f>
        <v/>
      </c>
      <c r="K698" s="18" t="str">
        <f aca="false">IF(J698="","",IFERROR(INT(A698*1)+IF(TRIM(E698&amp;"")="",1-1/86400,MOD(E698*1,1)+IF(AND(TRIM(D698&amp;"")&lt;&gt;"",MOD(E698*1,1)&lt;MOD(D698*1,1)),1,0)),""))</f>
        <v/>
      </c>
    </row>
    <row r="699" customFormat="false" ht="15" hidden="false" customHeight="false" outlineLevel="0" collapsed="false">
      <c r="A699" s="13"/>
      <c r="B699" s="14"/>
      <c r="C699" s="14"/>
      <c r="D699" s="15"/>
      <c r="E699" s="15"/>
      <c r="F699" s="16"/>
      <c r="G699" s="16"/>
      <c r="H699" s="14"/>
      <c r="I699" s="17" t="str">
        <f aca="false">IF(TRIM(B699&amp;"")="","",SUBSTITUTE(UPPER(TRIM(B699&amp;""))," ",""))</f>
        <v/>
      </c>
      <c r="J699" s="18" t="str">
        <f aca="false">IF(OR(A699="",I699=""),"",IFERROR(INT(A699*1)+IF(TRIM(D699&amp;"")="",0,MOD(D699*1,1)),""))</f>
        <v/>
      </c>
      <c r="K699" s="18" t="str">
        <f aca="false">IF(J699="","",IFERROR(INT(A699*1)+IF(TRIM(E699&amp;"")="",1-1/86400,MOD(E699*1,1)+IF(AND(TRIM(D699&amp;"")&lt;&gt;"",MOD(E699*1,1)&lt;MOD(D699*1,1)),1,0)),""))</f>
        <v/>
      </c>
    </row>
    <row r="700" customFormat="false" ht="15" hidden="false" customHeight="false" outlineLevel="0" collapsed="false">
      <c r="A700" s="13"/>
      <c r="B700" s="14"/>
      <c r="C700" s="14"/>
      <c r="D700" s="15"/>
      <c r="E700" s="15"/>
      <c r="F700" s="16"/>
      <c r="G700" s="16"/>
      <c r="H700" s="14"/>
      <c r="I700" s="17" t="str">
        <f aca="false">IF(TRIM(B700&amp;"")="","",SUBSTITUTE(UPPER(TRIM(B700&amp;""))," ",""))</f>
        <v/>
      </c>
      <c r="J700" s="18" t="str">
        <f aca="false">IF(OR(A700="",I700=""),"",IFERROR(INT(A700*1)+IF(TRIM(D700&amp;"")="",0,MOD(D700*1,1)),""))</f>
        <v/>
      </c>
      <c r="K700" s="18" t="str">
        <f aca="false">IF(J700="","",IFERROR(INT(A700*1)+IF(TRIM(E700&amp;"")="",1-1/86400,MOD(E700*1,1)+IF(AND(TRIM(D700&amp;"")&lt;&gt;"",MOD(E700*1,1)&lt;MOD(D700*1,1)),1,0)),""))</f>
        <v/>
      </c>
    </row>
    <row r="701" customFormat="false" ht="15" hidden="false" customHeight="false" outlineLevel="0" collapsed="false">
      <c r="A701" s="13"/>
      <c r="B701" s="14"/>
      <c r="C701" s="14"/>
      <c r="D701" s="15"/>
      <c r="E701" s="15"/>
      <c r="F701" s="16"/>
      <c r="G701" s="16"/>
      <c r="H701" s="14"/>
      <c r="I701" s="17" t="str">
        <f aca="false">IF(TRIM(B701&amp;"")="","",SUBSTITUTE(UPPER(TRIM(B701&amp;""))," ",""))</f>
        <v/>
      </c>
      <c r="J701" s="18" t="str">
        <f aca="false">IF(OR(A701="",I701=""),"",IFERROR(INT(A701*1)+IF(TRIM(D701&amp;"")="",0,MOD(D701*1,1)),""))</f>
        <v/>
      </c>
      <c r="K701" s="18" t="str">
        <f aca="false">IF(J701="","",IFERROR(INT(A701*1)+IF(TRIM(E701&amp;"")="",1-1/86400,MOD(E701*1,1)+IF(AND(TRIM(D701&amp;"")&lt;&gt;"",MOD(E701*1,1)&lt;MOD(D701*1,1)),1,0)),""))</f>
        <v/>
      </c>
    </row>
    <row r="702" customFormat="false" ht="15" hidden="false" customHeight="false" outlineLevel="0" collapsed="false">
      <c r="A702" s="13"/>
      <c r="B702" s="14"/>
      <c r="C702" s="14"/>
      <c r="D702" s="15"/>
      <c r="E702" s="15"/>
      <c r="F702" s="16"/>
      <c r="G702" s="16"/>
      <c r="H702" s="14"/>
      <c r="I702" s="17" t="str">
        <f aca="false">IF(TRIM(B702&amp;"")="","",SUBSTITUTE(UPPER(TRIM(B702&amp;""))," ",""))</f>
        <v/>
      </c>
      <c r="J702" s="18" t="str">
        <f aca="false">IF(OR(A702="",I702=""),"",IFERROR(INT(A702*1)+IF(TRIM(D702&amp;"")="",0,MOD(D702*1,1)),""))</f>
        <v/>
      </c>
      <c r="K702" s="18" t="str">
        <f aca="false">IF(J702="","",IFERROR(INT(A702*1)+IF(TRIM(E702&amp;"")="",1-1/86400,MOD(E702*1,1)+IF(AND(TRIM(D702&amp;"")&lt;&gt;"",MOD(E702*1,1)&lt;MOD(D702*1,1)),1,0)),""))</f>
        <v/>
      </c>
    </row>
    <row r="703" customFormat="false" ht="15" hidden="false" customHeight="false" outlineLevel="0" collapsed="false">
      <c r="A703" s="13"/>
      <c r="B703" s="14"/>
      <c r="C703" s="14"/>
      <c r="D703" s="15"/>
      <c r="E703" s="15"/>
      <c r="F703" s="16"/>
      <c r="G703" s="16"/>
      <c r="H703" s="14"/>
      <c r="I703" s="17" t="str">
        <f aca="false">IF(TRIM(B703&amp;"")="","",SUBSTITUTE(UPPER(TRIM(B703&amp;""))," ",""))</f>
        <v/>
      </c>
      <c r="J703" s="18" t="str">
        <f aca="false">IF(OR(A703="",I703=""),"",IFERROR(INT(A703*1)+IF(TRIM(D703&amp;"")="",0,MOD(D703*1,1)),""))</f>
        <v/>
      </c>
      <c r="K703" s="18" t="str">
        <f aca="false">IF(J703="","",IFERROR(INT(A703*1)+IF(TRIM(E703&amp;"")="",1-1/86400,MOD(E703*1,1)+IF(AND(TRIM(D703&amp;"")&lt;&gt;"",MOD(E703*1,1)&lt;MOD(D703*1,1)),1,0)),""))</f>
        <v/>
      </c>
    </row>
    <row r="704" customFormat="false" ht="15" hidden="false" customHeight="false" outlineLevel="0" collapsed="false">
      <c r="A704" s="13"/>
      <c r="B704" s="14"/>
      <c r="C704" s="14"/>
      <c r="D704" s="15"/>
      <c r="E704" s="15"/>
      <c r="F704" s="16"/>
      <c r="G704" s="16"/>
      <c r="H704" s="14"/>
      <c r="I704" s="17" t="str">
        <f aca="false">IF(TRIM(B704&amp;"")="","",SUBSTITUTE(UPPER(TRIM(B704&amp;""))," ",""))</f>
        <v/>
      </c>
      <c r="J704" s="18" t="str">
        <f aca="false">IF(OR(A704="",I704=""),"",IFERROR(INT(A704*1)+IF(TRIM(D704&amp;"")="",0,MOD(D704*1,1)),""))</f>
        <v/>
      </c>
      <c r="K704" s="18" t="str">
        <f aca="false">IF(J704="","",IFERROR(INT(A704*1)+IF(TRIM(E704&amp;"")="",1-1/86400,MOD(E704*1,1)+IF(AND(TRIM(D704&amp;"")&lt;&gt;"",MOD(E704*1,1)&lt;MOD(D704*1,1)),1,0)),""))</f>
        <v/>
      </c>
    </row>
    <row r="705" customFormat="false" ht="15" hidden="false" customHeight="false" outlineLevel="0" collapsed="false">
      <c r="A705" s="13"/>
      <c r="B705" s="14"/>
      <c r="C705" s="14"/>
      <c r="D705" s="15"/>
      <c r="E705" s="15"/>
      <c r="F705" s="16"/>
      <c r="G705" s="16"/>
      <c r="H705" s="14"/>
      <c r="I705" s="17" t="str">
        <f aca="false">IF(TRIM(B705&amp;"")="","",SUBSTITUTE(UPPER(TRIM(B705&amp;""))," ",""))</f>
        <v/>
      </c>
      <c r="J705" s="18" t="str">
        <f aca="false">IF(OR(A705="",I705=""),"",IFERROR(INT(A705*1)+IF(TRIM(D705&amp;"")="",0,MOD(D705*1,1)),""))</f>
        <v/>
      </c>
      <c r="K705" s="18" t="str">
        <f aca="false">IF(J705="","",IFERROR(INT(A705*1)+IF(TRIM(E705&amp;"")="",1-1/86400,MOD(E705*1,1)+IF(AND(TRIM(D705&amp;"")&lt;&gt;"",MOD(E705*1,1)&lt;MOD(D705*1,1)),1,0)),""))</f>
        <v/>
      </c>
    </row>
    <row r="706" customFormat="false" ht="15" hidden="false" customHeight="false" outlineLevel="0" collapsed="false">
      <c r="A706" s="13"/>
      <c r="B706" s="14"/>
      <c r="C706" s="14"/>
      <c r="D706" s="15"/>
      <c r="E706" s="15"/>
      <c r="F706" s="16"/>
      <c r="G706" s="16"/>
      <c r="H706" s="14"/>
      <c r="I706" s="17" t="str">
        <f aca="false">IF(TRIM(B706&amp;"")="","",SUBSTITUTE(UPPER(TRIM(B706&amp;""))," ",""))</f>
        <v/>
      </c>
      <c r="J706" s="18" t="str">
        <f aca="false">IF(OR(A706="",I706=""),"",IFERROR(INT(A706*1)+IF(TRIM(D706&amp;"")="",0,MOD(D706*1,1)),""))</f>
        <v/>
      </c>
      <c r="K706" s="18" t="str">
        <f aca="false">IF(J706="","",IFERROR(INT(A706*1)+IF(TRIM(E706&amp;"")="",1-1/86400,MOD(E706*1,1)+IF(AND(TRIM(D706&amp;"")&lt;&gt;"",MOD(E706*1,1)&lt;MOD(D706*1,1)),1,0)),""))</f>
        <v/>
      </c>
    </row>
    <row r="707" customFormat="false" ht="15" hidden="false" customHeight="false" outlineLevel="0" collapsed="false">
      <c r="A707" s="13"/>
      <c r="B707" s="14"/>
      <c r="C707" s="14"/>
      <c r="D707" s="15"/>
      <c r="E707" s="15"/>
      <c r="F707" s="16"/>
      <c r="G707" s="16"/>
      <c r="H707" s="14"/>
      <c r="I707" s="17" t="str">
        <f aca="false">IF(TRIM(B707&amp;"")="","",SUBSTITUTE(UPPER(TRIM(B707&amp;""))," ",""))</f>
        <v/>
      </c>
      <c r="J707" s="18" t="str">
        <f aca="false">IF(OR(A707="",I707=""),"",IFERROR(INT(A707*1)+IF(TRIM(D707&amp;"")="",0,MOD(D707*1,1)),""))</f>
        <v/>
      </c>
      <c r="K707" s="18" t="str">
        <f aca="false">IF(J707="","",IFERROR(INT(A707*1)+IF(TRIM(E707&amp;"")="",1-1/86400,MOD(E707*1,1)+IF(AND(TRIM(D707&amp;"")&lt;&gt;"",MOD(E707*1,1)&lt;MOD(D707*1,1)),1,0)),""))</f>
        <v/>
      </c>
    </row>
    <row r="708" customFormat="false" ht="15" hidden="false" customHeight="false" outlineLevel="0" collapsed="false">
      <c r="A708" s="13"/>
      <c r="B708" s="14"/>
      <c r="C708" s="14"/>
      <c r="D708" s="15"/>
      <c r="E708" s="15"/>
      <c r="F708" s="16"/>
      <c r="G708" s="16"/>
      <c r="H708" s="14"/>
      <c r="I708" s="17" t="str">
        <f aca="false">IF(TRIM(B708&amp;"")="","",SUBSTITUTE(UPPER(TRIM(B708&amp;""))," ",""))</f>
        <v/>
      </c>
      <c r="J708" s="18" t="str">
        <f aca="false">IF(OR(A708="",I708=""),"",IFERROR(INT(A708*1)+IF(TRIM(D708&amp;"")="",0,MOD(D708*1,1)),""))</f>
        <v/>
      </c>
      <c r="K708" s="18" t="str">
        <f aca="false">IF(J708="","",IFERROR(INT(A708*1)+IF(TRIM(E708&amp;"")="",1-1/86400,MOD(E708*1,1)+IF(AND(TRIM(D708&amp;"")&lt;&gt;"",MOD(E708*1,1)&lt;MOD(D708*1,1)),1,0)),""))</f>
        <v/>
      </c>
    </row>
    <row r="709" customFormat="false" ht="15" hidden="false" customHeight="false" outlineLevel="0" collapsed="false">
      <c r="A709" s="13"/>
      <c r="B709" s="14"/>
      <c r="C709" s="14"/>
      <c r="D709" s="15"/>
      <c r="E709" s="15"/>
      <c r="F709" s="16"/>
      <c r="G709" s="16"/>
      <c r="H709" s="14"/>
      <c r="I709" s="17" t="str">
        <f aca="false">IF(TRIM(B709&amp;"")="","",SUBSTITUTE(UPPER(TRIM(B709&amp;""))," ",""))</f>
        <v/>
      </c>
      <c r="J709" s="18" t="str">
        <f aca="false">IF(OR(A709="",I709=""),"",IFERROR(INT(A709*1)+IF(TRIM(D709&amp;"")="",0,MOD(D709*1,1)),""))</f>
        <v/>
      </c>
      <c r="K709" s="18" t="str">
        <f aca="false">IF(J709="","",IFERROR(INT(A709*1)+IF(TRIM(E709&amp;"")="",1-1/86400,MOD(E709*1,1)+IF(AND(TRIM(D709&amp;"")&lt;&gt;"",MOD(E709*1,1)&lt;MOD(D709*1,1)),1,0)),""))</f>
        <v/>
      </c>
    </row>
    <row r="710" customFormat="false" ht="15" hidden="false" customHeight="false" outlineLevel="0" collapsed="false">
      <c r="A710" s="13"/>
      <c r="B710" s="14"/>
      <c r="C710" s="14"/>
      <c r="D710" s="15"/>
      <c r="E710" s="15"/>
      <c r="F710" s="16"/>
      <c r="G710" s="16"/>
      <c r="H710" s="14"/>
      <c r="I710" s="17" t="str">
        <f aca="false">IF(TRIM(B710&amp;"")="","",SUBSTITUTE(UPPER(TRIM(B710&amp;""))," ",""))</f>
        <v/>
      </c>
      <c r="J710" s="18" t="str">
        <f aca="false">IF(OR(A710="",I710=""),"",IFERROR(INT(A710*1)+IF(TRIM(D710&amp;"")="",0,MOD(D710*1,1)),""))</f>
        <v/>
      </c>
      <c r="K710" s="18" t="str">
        <f aca="false">IF(J710="","",IFERROR(INT(A710*1)+IF(TRIM(E710&amp;"")="",1-1/86400,MOD(E710*1,1)+IF(AND(TRIM(D710&amp;"")&lt;&gt;"",MOD(E710*1,1)&lt;MOD(D710*1,1)),1,0)),""))</f>
        <v/>
      </c>
    </row>
    <row r="711" customFormat="false" ht="15" hidden="false" customHeight="false" outlineLevel="0" collapsed="false">
      <c r="A711" s="13"/>
      <c r="B711" s="14"/>
      <c r="C711" s="14"/>
      <c r="D711" s="15"/>
      <c r="E711" s="15"/>
      <c r="F711" s="16"/>
      <c r="G711" s="16"/>
      <c r="H711" s="14"/>
      <c r="I711" s="17" t="str">
        <f aca="false">IF(TRIM(B711&amp;"")="","",SUBSTITUTE(UPPER(TRIM(B711&amp;""))," ",""))</f>
        <v/>
      </c>
      <c r="J711" s="18" t="str">
        <f aca="false">IF(OR(A711="",I711=""),"",IFERROR(INT(A711*1)+IF(TRIM(D711&amp;"")="",0,MOD(D711*1,1)),""))</f>
        <v/>
      </c>
      <c r="K711" s="18" t="str">
        <f aca="false">IF(J711="","",IFERROR(INT(A711*1)+IF(TRIM(E711&amp;"")="",1-1/86400,MOD(E711*1,1)+IF(AND(TRIM(D711&amp;"")&lt;&gt;"",MOD(E711*1,1)&lt;MOD(D711*1,1)),1,0)),""))</f>
        <v/>
      </c>
    </row>
    <row r="712" customFormat="false" ht="15" hidden="false" customHeight="false" outlineLevel="0" collapsed="false">
      <c r="A712" s="13"/>
      <c r="B712" s="14"/>
      <c r="C712" s="14"/>
      <c r="D712" s="15"/>
      <c r="E712" s="15"/>
      <c r="F712" s="16"/>
      <c r="G712" s="16"/>
      <c r="H712" s="14"/>
      <c r="I712" s="17" t="str">
        <f aca="false">IF(TRIM(B712&amp;"")="","",SUBSTITUTE(UPPER(TRIM(B712&amp;""))," ",""))</f>
        <v/>
      </c>
      <c r="J712" s="18" t="str">
        <f aca="false">IF(OR(A712="",I712=""),"",IFERROR(INT(A712*1)+IF(TRIM(D712&amp;"")="",0,MOD(D712*1,1)),""))</f>
        <v/>
      </c>
      <c r="K712" s="18" t="str">
        <f aca="false">IF(J712="","",IFERROR(INT(A712*1)+IF(TRIM(E712&amp;"")="",1-1/86400,MOD(E712*1,1)+IF(AND(TRIM(D712&amp;"")&lt;&gt;"",MOD(E712*1,1)&lt;MOD(D712*1,1)),1,0)),""))</f>
        <v/>
      </c>
    </row>
    <row r="713" customFormat="false" ht="15" hidden="false" customHeight="false" outlineLevel="0" collapsed="false">
      <c r="A713" s="13"/>
      <c r="B713" s="14"/>
      <c r="C713" s="14"/>
      <c r="D713" s="15"/>
      <c r="E713" s="15"/>
      <c r="F713" s="16"/>
      <c r="G713" s="16"/>
      <c r="H713" s="14"/>
      <c r="I713" s="17" t="str">
        <f aca="false">IF(TRIM(B713&amp;"")="","",SUBSTITUTE(UPPER(TRIM(B713&amp;""))," ",""))</f>
        <v/>
      </c>
      <c r="J713" s="18" t="str">
        <f aca="false">IF(OR(A713="",I713=""),"",IFERROR(INT(A713*1)+IF(TRIM(D713&amp;"")="",0,MOD(D713*1,1)),""))</f>
        <v/>
      </c>
      <c r="K713" s="18" t="str">
        <f aca="false">IF(J713="","",IFERROR(INT(A713*1)+IF(TRIM(E713&amp;"")="",1-1/86400,MOD(E713*1,1)+IF(AND(TRIM(D713&amp;"")&lt;&gt;"",MOD(E713*1,1)&lt;MOD(D713*1,1)),1,0)),""))</f>
        <v/>
      </c>
    </row>
    <row r="714" customFormat="false" ht="15" hidden="false" customHeight="false" outlineLevel="0" collapsed="false">
      <c r="A714" s="13"/>
      <c r="B714" s="14"/>
      <c r="C714" s="14"/>
      <c r="D714" s="15"/>
      <c r="E714" s="15"/>
      <c r="F714" s="16"/>
      <c r="G714" s="16"/>
      <c r="H714" s="14"/>
      <c r="I714" s="17" t="str">
        <f aca="false">IF(TRIM(B714&amp;"")="","",SUBSTITUTE(UPPER(TRIM(B714&amp;""))," ",""))</f>
        <v/>
      </c>
      <c r="J714" s="18" t="str">
        <f aca="false">IF(OR(A714="",I714=""),"",IFERROR(INT(A714*1)+IF(TRIM(D714&amp;"")="",0,MOD(D714*1,1)),""))</f>
        <v/>
      </c>
      <c r="K714" s="18" t="str">
        <f aca="false">IF(J714="","",IFERROR(INT(A714*1)+IF(TRIM(E714&amp;"")="",1-1/86400,MOD(E714*1,1)+IF(AND(TRIM(D714&amp;"")&lt;&gt;"",MOD(E714*1,1)&lt;MOD(D714*1,1)),1,0)),""))</f>
        <v/>
      </c>
    </row>
    <row r="715" customFormat="false" ht="15" hidden="false" customHeight="false" outlineLevel="0" collapsed="false">
      <c r="A715" s="13"/>
      <c r="B715" s="14"/>
      <c r="C715" s="14"/>
      <c r="D715" s="15"/>
      <c r="E715" s="15"/>
      <c r="F715" s="16"/>
      <c r="G715" s="16"/>
      <c r="H715" s="14"/>
      <c r="I715" s="17" t="str">
        <f aca="false">IF(TRIM(B715&amp;"")="","",SUBSTITUTE(UPPER(TRIM(B715&amp;""))," ",""))</f>
        <v/>
      </c>
      <c r="J715" s="18" t="str">
        <f aca="false">IF(OR(A715="",I715=""),"",IFERROR(INT(A715*1)+IF(TRIM(D715&amp;"")="",0,MOD(D715*1,1)),""))</f>
        <v/>
      </c>
      <c r="K715" s="18" t="str">
        <f aca="false">IF(J715="","",IFERROR(INT(A715*1)+IF(TRIM(E715&amp;"")="",1-1/86400,MOD(E715*1,1)+IF(AND(TRIM(D715&amp;"")&lt;&gt;"",MOD(E715*1,1)&lt;MOD(D715*1,1)),1,0)),""))</f>
        <v/>
      </c>
    </row>
    <row r="716" customFormat="false" ht="15" hidden="false" customHeight="false" outlineLevel="0" collapsed="false">
      <c r="A716" s="13"/>
      <c r="B716" s="14"/>
      <c r="C716" s="14"/>
      <c r="D716" s="15"/>
      <c r="E716" s="15"/>
      <c r="F716" s="16"/>
      <c r="G716" s="16"/>
      <c r="H716" s="14"/>
      <c r="I716" s="17" t="str">
        <f aca="false">IF(TRIM(B716&amp;"")="","",SUBSTITUTE(UPPER(TRIM(B716&amp;""))," ",""))</f>
        <v/>
      </c>
      <c r="J716" s="18" t="str">
        <f aca="false">IF(OR(A716="",I716=""),"",IFERROR(INT(A716*1)+IF(TRIM(D716&amp;"")="",0,MOD(D716*1,1)),""))</f>
        <v/>
      </c>
      <c r="K716" s="18" t="str">
        <f aca="false">IF(J716="","",IFERROR(INT(A716*1)+IF(TRIM(E716&amp;"")="",1-1/86400,MOD(E716*1,1)+IF(AND(TRIM(D716&amp;"")&lt;&gt;"",MOD(E716*1,1)&lt;MOD(D716*1,1)),1,0)),""))</f>
        <v/>
      </c>
    </row>
    <row r="717" customFormat="false" ht="15" hidden="false" customHeight="false" outlineLevel="0" collapsed="false">
      <c r="A717" s="13"/>
      <c r="B717" s="14"/>
      <c r="C717" s="14"/>
      <c r="D717" s="15"/>
      <c r="E717" s="15"/>
      <c r="F717" s="16"/>
      <c r="G717" s="16"/>
      <c r="H717" s="14"/>
      <c r="I717" s="17" t="str">
        <f aca="false">IF(TRIM(B717&amp;"")="","",SUBSTITUTE(UPPER(TRIM(B717&amp;""))," ",""))</f>
        <v/>
      </c>
      <c r="J717" s="18" t="str">
        <f aca="false">IF(OR(A717="",I717=""),"",IFERROR(INT(A717*1)+IF(TRIM(D717&amp;"")="",0,MOD(D717*1,1)),""))</f>
        <v/>
      </c>
      <c r="K717" s="18" t="str">
        <f aca="false">IF(J717="","",IFERROR(INT(A717*1)+IF(TRIM(E717&amp;"")="",1-1/86400,MOD(E717*1,1)+IF(AND(TRIM(D717&amp;"")&lt;&gt;"",MOD(E717*1,1)&lt;MOD(D717*1,1)),1,0)),""))</f>
        <v/>
      </c>
    </row>
    <row r="718" customFormat="false" ht="15" hidden="false" customHeight="false" outlineLevel="0" collapsed="false">
      <c r="A718" s="13"/>
      <c r="B718" s="14"/>
      <c r="C718" s="14"/>
      <c r="D718" s="15"/>
      <c r="E718" s="15"/>
      <c r="F718" s="16"/>
      <c r="G718" s="16"/>
      <c r="H718" s="14"/>
      <c r="I718" s="17" t="str">
        <f aca="false">IF(TRIM(B718&amp;"")="","",SUBSTITUTE(UPPER(TRIM(B718&amp;""))," ",""))</f>
        <v/>
      </c>
      <c r="J718" s="18" t="str">
        <f aca="false">IF(OR(A718="",I718=""),"",IFERROR(INT(A718*1)+IF(TRIM(D718&amp;"")="",0,MOD(D718*1,1)),""))</f>
        <v/>
      </c>
      <c r="K718" s="18" t="str">
        <f aca="false">IF(J718="","",IFERROR(INT(A718*1)+IF(TRIM(E718&amp;"")="",1-1/86400,MOD(E718*1,1)+IF(AND(TRIM(D718&amp;"")&lt;&gt;"",MOD(E718*1,1)&lt;MOD(D718*1,1)),1,0)),""))</f>
        <v/>
      </c>
    </row>
    <row r="719" customFormat="false" ht="15" hidden="false" customHeight="false" outlineLevel="0" collapsed="false">
      <c r="A719" s="13"/>
      <c r="B719" s="14"/>
      <c r="C719" s="14"/>
      <c r="D719" s="15"/>
      <c r="E719" s="15"/>
      <c r="F719" s="16"/>
      <c r="G719" s="16"/>
      <c r="H719" s="14"/>
      <c r="I719" s="17" t="str">
        <f aca="false">IF(TRIM(B719&amp;"")="","",SUBSTITUTE(UPPER(TRIM(B719&amp;""))," ",""))</f>
        <v/>
      </c>
      <c r="J719" s="18" t="str">
        <f aca="false">IF(OR(A719="",I719=""),"",IFERROR(INT(A719*1)+IF(TRIM(D719&amp;"")="",0,MOD(D719*1,1)),""))</f>
        <v/>
      </c>
      <c r="K719" s="18" t="str">
        <f aca="false">IF(J719="","",IFERROR(INT(A719*1)+IF(TRIM(E719&amp;"")="",1-1/86400,MOD(E719*1,1)+IF(AND(TRIM(D719&amp;"")&lt;&gt;"",MOD(E719*1,1)&lt;MOD(D719*1,1)),1,0)),""))</f>
        <v/>
      </c>
    </row>
    <row r="720" customFormat="false" ht="15" hidden="false" customHeight="false" outlineLevel="0" collapsed="false">
      <c r="A720" s="13"/>
      <c r="B720" s="14"/>
      <c r="C720" s="14"/>
      <c r="D720" s="15"/>
      <c r="E720" s="15"/>
      <c r="F720" s="16"/>
      <c r="G720" s="16"/>
      <c r="H720" s="14"/>
      <c r="I720" s="17" t="str">
        <f aca="false">IF(TRIM(B720&amp;"")="","",SUBSTITUTE(UPPER(TRIM(B720&amp;""))," ",""))</f>
        <v/>
      </c>
      <c r="J720" s="18" t="str">
        <f aca="false">IF(OR(A720="",I720=""),"",IFERROR(INT(A720*1)+IF(TRIM(D720&amp;"")="",0,MOD(D720*1,1)),""))</f>
        <v/>
      </c>
      <c r="K720" s="18" t="str">
        <f aca="false">IF(J720="","",IFERROR(INT(A720*1)+IF(TRIM(E720&amp;"")="",1-1/86400,MOD(E720*1,1)+IF(AND(TRIM(D720&amp;"")&lt;&gt;"",MOD(E720*1,1)&lt;MOD(D720*1,1)),1,0)),""))</f>
        <v/>
      </c>
    </row>
    <row r="721" customFormat="false" ht="15" hidden="false" customHeight="false" outlineLevel="0" collapsed="false">
      <c r="A721" s="13"/>
      <c r="B721" s="14"/>
      <c r="C721" s="14"/>
      <c r="D721" s="15"/>
      <c r="E721" s="15"/>
      <c r="F721" s="16"/>
      <c r="G721" s="16"/>
      <c r="H721" s="14"/>
      <c r="I721" s="17" t="str">
        <f aca="false">IF(TRIM(B721&amp;"")="","",SUBSTITUTE(UPPER(TRIM(B721&amp;""))," ",""))</f>
        <v/>
      </c>
      <c r="J721" s="18" t="str">
        <f aca="false">IF(OR(A721="",I721=""),"",IFERROR(INT(A721*1)+IF(TRIM(D721&amp;"")="",0,MOD(D721*1,1)),""))</f>
        <v/>
      </c>
      <c r="K721" s="18" t="str">
        <f aca="false">IF(J721="","",IFERROR(INT(A721*1)+IF(TRIM(E721&amp;"")="",1-1/86400,MOD(E721*1,1)+IF(AND(TRIM(D721&amp;"")&lt;&gt;"",MOD(E721*1,1)&lt;MOD(D721*1,1)),1,0)),""))</f>
        <v/>
      </c>
    </row>
    <row r="722" customFormat="false" ht="15" hidden="false" customHeight="false" outlineLevel="0" collapsed="false">
      <c r="A722" s="13"/>
      <c r="B722" s="14"/>
      <c r="C722" s="14"/>
      <c r="D722" s="15"/>
      <c r="E722" s="15"/>
      <c r="F722" s="16"/>
      <c r="G722" s="16"/>
      <c r="H722" s="14"/>
      <c r="I722" s="17" t="str">
        <f aca="false">IF(TRIM(B722&amp;"")="","",SUBSTITUTE(UPPER(TRIM(B722&amp;""))," ",""))</f>
        <v/>
      </c>
      <c r="J722" s="18" t="str">
        <f aca="false">IF(OR(A722="",I722=""),"",IFERROR(INT(A722*1)+IF(TRIM(D722&amp;"")="",0,MOD(D722*1,1)),""))</f>
        <v/>
      </c>
      <c r="K722" s="18" t="str">
        <f aca="false">IF(J722="","",IFERROR(INT(A722*1)+IF(TRIM(E722&amp;"")="",1-1/86400,MOD(E722*1,1)+IF(AND(TRIM(D722&amp;"")&lt;&gt;"",MOD(E722*1,1)&lt;MOD(D722*1,1)),1,0)),""))</f>
        <v/>
      </c>
    </row>
    <row r="723" customFormat="false" ht="15" hidden="false" customHeight="false" outlineLevel="0" collapsed="false">
      <c r="A723" s="13"/>
      <c r="B723" s="14"/>
      <c r="C723" s="14"/>
      <c r="D723" s="15"/>
      <c r="E723" s="15"/>
      <c r="F723" s="16"/>
      <c r="G723" s="16"/>
      <c r="H723" s="14"/>
      <c r="I723" s="17" t="str">
        <f aca="false">IF(TRIM(B723&amp;"")="","",SUBSTITUTE(UPPER(TRIM(B723&amp;""))," ",""))</f>
        <v/>
      </c>
      <c r="J723" s="18" t="str">
        <f aca="false">IF(OR(A723="",I723=""),"",IFERROR(INT(A723*1)+IF(TRIM(D723&amp;"")="",0,MOD(D723*1,1)),""))</f>
        <v/>
      </c>
      <c r="K723" s="18" t="str">
        <f aca="false">IF(J723="","",IFERROR(INT(A723*1)+IF(TRIM(E723&amp;"")="",1-1/86400,MOD(E723*1,1)+IF(AND(TRIM(D723&amp;"")&lt;&gt;"",MOD(E723*1,1)&lt;MOD(D723*1,1)),1,0)),""))</f>
        <v/>
      </c>
    </row>
    <row r="724" customFormat="false" ht="15" hidden="false" customHeight="false" outlineLevel="0" collapsed="false">
      <c r="A724" s="13"/>
      <c r="B724" s="14"/>
      <c r="C724" s="14"/>
      <c r="D724" s="15"/>
      <c r="E724" s="15"/>
      <c r="F724" s="16"/>
      <c r="G724" s="16"/>
      <c r="H724" s="14"/>
      <c r="I724" s="17" t="str">
        <f aca="false">IF(TRIM(B724&amp;"")="","",SUBSTITUTE(UPPER(TRIM(B724&amp;""))," ",""))</f>
        <v/>
      </c>
      <c r="J724" s="18" t="str">
        <f aca="false">IF(OR(A724="",I724=""),"",IFERROR(INT(A724*1)+IF(TRIM(D724&amp;"")="",0,MOD(D724*1,1)),""))</f>
        <v/>
      </c>
      <c r="K724" s="18" t="str">
        <f aca="false">IF(J724="","",IFERROR(INT(A724*1)+IF(TRIM(E724&amp;"")="",1-1/86400,MOD(E724*1,1)+IF(AND(TRIM(D724&amp;"")&lt;&gt;"",MOD(E724*1,1)&lt;MOD(D724*1,1)),1,0)),""))</f>
        <v/>
      </c>
    </row>
    <row r="725" customFormat="false" ht="15" hidden="false" customHeight="false" outlineLevel="0" collapsed="false">
      <c r="A725" s="13"/>
      <c r="B725" s="14"/>
      <c r="C725" s="14"/>
      <c r="D725" s="15"/>
      <c r="E725" s="15"/>
      <c r="F725" s="16"/>
      <c r="G725" s="16"/>
      <c r="H725" s="14"/>
      <c r="I725" s="17" t="str">
        <f aca="false">IF(TRIM(B725&amp;"")="","",SUBSTITUTE(UPPER(TRIM(B725&amp;""))," ",""))</f>
        <v/>
      </c>
      <c r="J725" s="18" t="str">
        <f aca="false">IF(OR(A725="",I725=""),"",IFERROR(INT(A725*1)+IF(TRIM(D725&amp;"")="",0,MOD(D725*1,1)),""))</f>
        <v/>
      </c>
      <c r="K725" s="18" t="str">
        <f aca="false">IF(J725="","",IFERROR(INT(A725*1)+IF(TRIM(E725&amp;"")="",1-1/86400,MOD(E725*1,1)+IF(AND(TRIM(D725&amp;"")&lt;&gt;"",MOD(E725*1,1)&lt;MOD(D725*1,1)),1,0)),""))</f>
        <v/>
      </c>
    </row>
    <row r="726" customFormat="false" ht="15" hidden="false" customHeight="false" outlineLevel="0" collapsed="false">
      <c r="A726" s="13"/>
      <c r="B726" s="14"/>
      <c r="C726" s="14"/>
      <c r="D726" s="15"/>
      <c r="E726" s="15"/>
      <c r="F726" s="16"/>
      <c r="G726" s="16"/>
      <c r="H726" s="14"/>
      <c r="I726" s="17" t="str">
        <f aca="false">IF(TRIM(B726&amp;"")="","",SUBSTITUTE(UPPER(TRIM(B726&amp;""))," ",""))</f>
        <v/>
      </c>
      <c r="J726" s="18" t="str">
        <f aca="false">IF(OR(A726="",I726=""),"",IFERROR(INT(A726*1)+IF(TRIM(D726&amp;"")="",0,MOD(D726*1,1)),""))</f>
        <v/>
      </c>
      <c r="K726" s="18" t="str">
        <f aca="false">IF(J726="","",IFERROR(INT(A726*1)+IF(TRIM(E726&amp;"")="",1-1/86400,MOD(E726*1,1)+IF(AND(TRIM(D726&amp;"")&lt;&gt;"",MOD(E726*1,1)&lt;MOD(D726*1,1)),1,0)),""))</f>
        <v/>
      </c>
    </row>
    <row r="727" customFormat="false" ht="15" hidden="false" customHeight="false" outlineLevel="0" collapsed="false">
      <c r="A727" s="13"/>
      <c r="B727" s="14"/>
      <c r="C727" s="14"/>
      <c r="D727" s="15"/>
      <c r="E727" s="15"/>
      <c r="F727" s="16"/>
      <c r="G727" s="16"/>
      <c r="H727" s="14"/>
      <c r="I727" s="17" t="str">
        <f aca="false">IF(TRIM(B727&amp;"")="","",SUBSTITUTE(UPPER(TRIM(B727&amp;""))," ",""))</f>
        <v/>
      </c>
      <c r="J727" s="18" t="str">
        <f aca="false">IF(OR(A727="",I727=""),"",IFERROR(INT(A727*1)+IF(TRIM(D727&amp;"")="",0,MOD(D727*1,1)),""))</f>
        <v/>
      </c>
      <c r="K727" s="18" t="str">
        <f aca="false">IF(J727="","",IFERROR(INT(A727*1)+IF(TRIM(E727&amp;"")="",1-1/86400,MOD(E727*1,1)+IF(AND(TRIM(D727&amp;"")&lt;&gt;"",MOD(E727*1,1)&lt;MOD(D727*1,1)),1,0)),""))</f>
        <v/>
      </c>
    </row>
    <row r="728" customFormat="false" ht="15" hidden="false" customHeight="false" outlineLevel="0" collapsed="false">
      <c r="A728" s="13"/>
      <c r="B728" s="14"/>
      <c r="C728" s="14"/>
      <c r="D728" s="15"/>
      <c r="E728" s="15"/>
      <c r="F728" s="16"/>
      <c r="G728" s="16"/>
      <c r="H728" s="14"/>
      <c r="I728" s="17" t="str">
        <f aca="false">IF(TRIM(B728&amp;"")="","",SUBSTITUTE(UPPER(TRIM(B728&amp;""))," ",""))</f>
        <v/>
      </c>
      <c r="J728" s="18" t="str">
        <f aca="false">IF(OR(A728="",I728=""),"",IFERROR(INT(A728*1)+IF(TRIM(D728&amp;"")="",0,MOD(D728*1,1)),""))</f>
        <v/>
      </c>
      <c r="K728" s="18" t="str">
        <f aca="false">IF(J728="","",IFERROR(INT(A728*1)+IF(TRIM(E728&amp;"")="",1-1/86400,MOD(E728*1,1)+IF(AND(TRIM(D728&amp;"")&lt;&gt;"",MOD(E728*1,1)&lt;MOD(D728*1,1)),1,0)),""))</f>
        <v/>
      </c>
    </row>
    <row r="729" customFormat="false" ht="15" hidden="false" customHeight="false" outlineLevel="0" collapsed="false">
      <c r="A729" s="13"/>
      <c r="B729" s="14"/>
      <c r="C729" s="14"/>
      <c r="D729" s="15"/>
      <c r="E729" s="15"/>
      <c r="F729" s="16"/>
      <c r="G729" s="16"/>
      <c r="H729" s="14"/>
      <c r="I729" s="17" t="str">
        <f aca="false">IF(TRIM(B729&amp;"")="","",SUBSTITUTE(UPPER(TRIM(B729&amp;""))," ",""))</f>
        <v/>
      </c>
      <c r="J729" s="18" t="str">
        <f aca="false">IF(OR(A729="",I729=""),"",IFERROR(INT(A729*1)+IF(TRIM(D729&amp;"")="",0,MOD(D729*1,1)),""))</f>
        <v/>
      </c>
      <c r="K729" s="18" t="str">
        <f aca="false">IF(J729="","",IFERROR(INT(A729*1)+IF(TRIM(E729&amp;"")="",1-1/86400,MOD(E729*1,1)+IF(AND(TRIM(D729&amp;"")&lt;&gt;"",MOD(E729*1,1)&lt;MOD(D729*1,1)),1,0)),""))</f>
        <v/>
      </c>
    </row>
    <row r="730" customFormat="false" ht="15" hidden="false" customHeight="false" outlineLevel="0" collapsed="false">
      <c r="A730" s="13"/>
      <c r="B730" s="14"/>
      <c r="C730" s="14"/>
      <c r="D730" s="15"/>
      <c r="E730" s="15"/>
      <c r="F730" s="16"/>
      <c r="G730" s="16"/>
      <c r="H730" s="14"/>
      <c r="I730" s="17" t="str">
        <f aca="false">IF(TRIM(B730&amp;"")="","",SUBSTITUTE(UPPER(TRIM(B730&amp;""))," ",""))</f>
        <v/>
      </c>
      <c r="J730" s="18" t="str">
        <f aca="false">IF(OR(A730="",I730=""),"",IFERROR(INT(A730*1)+IF(TRIM(D730&amp;"")="",0,MOD(D730*1,1)),""))</f>
        <v/>
      </c>
      <c r="K730" s="18" t="str">
        <f aca="false">IF(J730="","",IFERROR(INT(A730*1)+IF(TRIM(E730&amp;"")="",1-1/86400,MOD(E730*1,1)+IF(AND(TRIM(D730&amp;"")&lt;&gt;"",MOD(E730*1,1)&lt;MOD(D730*1,1)),1,0)),""))</f>
        <v/>
      </c>
    </row>
    <row r="731" customFormat="false" ht="15" hidden="false" customHeight="false" outlineLevel="0" collapsed="false">
      <c r="A731" s="13"/>
      <c r="B731" s="14"/>
      <c r="C731" s="14"/>
      <c r="D731" s="15"/>
      <c r="E731" s="15"/>
      <c r="F731" s="16"/>
      <c r="G731" s="16"/>
      <c r="H731" s="14"/>
      <c r="I731" s="17" t="str">
        <f aca="false">IF(TRIM(B731&amp;"")="","",SUBSTITUTE(UPPER(TRIM(B731&amp;""))," ",""))</f>
        <v/>
      </c>
      <c r="J731" s="18" t="str">
        <f aca="false">IF(OR(A731="",I731=""),"",IFERROR(INT(A731*1)+IF(TRIM(D731&amp;"")="",0,MOD(D731*1,1)),""))</f>
        <v/>
      </c>
      <c r="K731" s="18" t="str">
        <f aca="false">IF(J731="","",IFERROR(INT(A731*1)+IF(TRIM(E731&amp;"")="",1-1/86400,MOD(E731*1,1)+IF(AND(TRIM(D731&amp;"")&lt;&gt;"",MOD(E731*1,1)&lt;MOD(D731*1,1)),1,0)),""))</f>
        <v/>
      </c>
    </row>
    <row r="732" customFormat="false" ht="15" hidden="false" customHeight="false" outlineLevel="0" collapsed="false">
      <c r="A732" s="13"/>
      <c r="B732" s="14"/>
      <c r="C732" s="14"/>
      <c r="D732" s="15"/>
      <c r="E732" s="15"/>
      <c r="F732" s="16"/>
      <c r="G732" s="16"/>
      <c r="H732" s="14"/>
      <c r="I732" s="17" t="str">
        <f aca="false">IF(TRIM(B732&amp;"")="","",SUBSTITUTE(UPPER(TRIM(B732&amp;""))," ",""))</f>
        <v/>
      </c>
      <c r="J732" s="18" t="str">
        <f aca="false">IF(OR(A732="",I732=""),"",IFERROR(INT(A732*1)+IF(TRIM(D732&amp;"")="",0,MOD(D732*1,1)),""))</f>
        <v/>
      </c>
      <c r="K732" s="18" t="str">
        <f aca="false">IF(J732="","",IFERROR(INT(A732*1)+IF(TRIM(E732&amp;"")="",1-1/86400,MOD(E732*1,1)+IF(AND(TRIM(D732&amp;"")&lt;&gt;"",MOD(E732*1,1)&lt;MOD(D732*1,1)),1,0)),""))</f>
        <v/>
      </c>
    </row>
    <row r="733" customFormat="false" ht="15" hidden="false" customHeight="false" outlineLevel="0" collapsed="false">
      <c r="A733" s="13"/>
      <c r="B733" s="14"/>
      <c r="C733" s="14"/>
      <c r="D733" s="15"/>
      <c r="E733" s="15"/>
      <c r="F733" s="16"/>
      <c r="G733" s="16"/>
      <c r="H733" s="14"/>
      <c r="I733" s="17" t="str">
        <f aca="false">IF(TRIM(B733&amp;"")="","",SUBSTITUTE(UPPER(TRIM(B733&amp;""))," ",""))</f>
        <v/>
      </c>
      <c r="J733" s="18" t="str">
        <f aca="false">IF(OR(A733="",I733=""),"",IFERROR(INT(A733*1)+IF(TRIM(D733&amp;"")="",0,MOD(D733*1,1)),""))</f>
        <v/>
      </c>
      <c r="K733" s="18" t="str">
        <f aca="false">IF(J733="","",IFERROR(INT(A733*1)+IF(TRIM(E733&amp;"")="",1-1/86400,MOD(E733*1,1)+IF(AND(TRIM(D733&amp;"")&lt;&gt;"",MOD(E733*1,1)&lt;MOD(D733*1,1)),1,0)),""))</f>
        <v/>
      </c>
    </row>
    <row r="734" customFormat="false" ht="15" hidden="false" customHeight="false" outlineLevel="0" collapsed="false">
      <c r="A734" s="13"/>
      <c r="B734" s="14"/>
      <c r="C734" s="14"/>
      <c r="D734" s="15"/>
      <c r="E734" s="15"/>
      <c r="F734" s="16"/>
      <c r="G734" s="16"/>
      <c r="H734" s="14"/>
      <c r="I734" s="17" t="str">
        <f aca="false">IF(TRIM(B734&amp;"")="","",SUBSTITUTE(UPPER(TRIM(B734&amp;""))," ",""))</f>
        <v/>
      </c>
      <c r="J734" s="18" t="str">
        <f aca="false">IF(OR(A734="",I734=""),"",IFERROR(INT(A734*1)+IF(TRIM(D734&amp;"")="",0,MOD(D734*1,1)),""))</f>
        <v/>
      </c>
      <c r="K734" s="18" t="str">
        <f aca="false">IF(J734="","",IFERROR(INT(A734*1)+IF(TRIM(E734&amp;"")="",1-1/86400,MOD(E734*1,1)+IF(AND(TRIM(D734&amp;"")&lt;&gt;"",MOD(E734*1,1)&lt;MOD(D734*1,1)),1,0)),""))</f>
        <v/>
      </c>
    </row>
    <row r="735" customFormat="false" ht="15" hidden="false" customHeight="false" outlineLevel="0" collapsed="false">
      <c r="A735" s="13"/>
      <c r="B735" s="14"/>
      <c r="C735" s="14"/>
      <c r="D735" s="15"/>
      <c r="E735" s="15"/>
      <c r="F735" s="16"/>
      <c r="G735" s="16"/>
      <c r="H735" s="14"/>
      <c r="I735" s="17" t="str">
        <f aca="false">IF(TRIM(B735&amp;"")="","",SUBSTITUTE(UPPER(TRIM(B735&amp;""))," ",""))</f>
        <v/>
      </c>
      <c r="J735" s="18" t="str">
        <f aca="false">IF(OR(A735="",I735=""),"",IFERROR(INT(A735*1)+IF(TRIM(D735&amp;"")="",0,MOD(D735*1,1)),""))</f>
        <v/>
      </c>
      <c r="K735" s="18" t="str">
        <f aca="false">IF(J735="","",IFERROR(INT(A735*1)+IF(TRIM(E735&amp;"")="",1-1/86400,MOD(E735*1,1)+IF(AND(TRIM(D735&amp;"")&lt;&gt;"",MOD(E735*1,1)&lt;MOD(D735*1,1)),1,0)),""))</f>
        <v/>
      </c>
    </row>
    <row r="736" customFormat="false" ht="15" hidden="false" customHeight="false" outlineLevel="0" collapsed="false">
      <c r="A736" s="13"/>
      <c r="B736" s="14"/>
      <c r="C736" s="14"/>
      <c r="D736" s="15"/>
      <c r="E736" s="15"/>
      <c r="F736" s="16"/>
      <c r="G736" s="16"/>
      <c r="H736" s="14"/>
      <c r="I736" s="17" t="str">
        <f aca="false">IF(TRIM(B736&amp;"")="","",SUBSTITUTE(UPPER(TRIM(B736&amp;""))," ",""))</f>
        <v/>
      </c>
      <c r="J736" s="18" t="str">
        <f aca="false">IF(OR(A736="",I736=""),"",IFERROR(INT(A736*1)+IF(TRIM(D736&amp;"")="",0,MOD(D736*1,1)),""))</f>
        <v/>
      </c>
      <c r="K736" s="18" t="str">
        <f aca="false">IF(J736="","",IFERROR(INT(A736*1)+IF(TRIM(E736&amp;"")="",1-1/86400,MOD(E736*1,1)+IF(AND(TRIM(D736&amp;"")&lt;&gt;"",MOD(E736*1,1)&lt;MOD(D736*1,1)),1,0)),""))</f>
        <v/>
      </c>
    </row>
    <row r="737" customFormat="false" ht="15" hidden="false" customHeight="false" outlineLevel="0" collapsed="false">
      <c r="A737" s="13"/>
      <c r="B737" s="14"/>
      <c r="C737" s="14"/>
      <c r="D737" s="15"/>
      <c r="E737" s="15"/>
      <c r="F737" s="16"/>
      <c r="G737" s="16"/>
      <c r="H737" s="14"/>
      <c r="I737" s="17" t="str">
        <f aca="false">IF(TRIM(B737&amp;"")="","",SUBSTITUTE(UPPER(TRIM(B737&amp;""))," ",""))</f>
        <v/>
      </c>
      <c r="J737" s="18" t="str">
        <f aca="false">IF(OR(A737="",I737=""),"",IFERROR(INT(A737*1)+IF(TRIM(D737&amp;"")="",0,MOD(D737*1,1)),""))</f>
        <v/>
      </c>
      <c r="K737" s="18" t="str">
        <f aca="false">IF(J737="","",IFERROR(INT(A737*1)+IF(TRIM(E737&amp;"")="",1-1/86400,MOD(E737*1,1)+IF(AND(TRIM(D737&amp;"")&lt;&gt;"",MOD(E737*1,1)&lt;MOD(D737*1,1)),1,0)),""))</f>
        <v/>
      </c>
    </row>
    <row r="738" customFormat="false" ht="15" hidden="false" customHeight="false" outlineLevel="0" collapsed="false">
      <c r="A738" s="13"/>
      <c r="B738" s="14"/>
      <c r="C738" s="14"/>
      <c r="D738" s="15"/>
      <c r="E738" s="15"/>
      <c r="F738" s="16"/>
      <c r="G738" s="16"/>
      <c r="H738" s="14"/>
      <c r="I738" s="17" t="str">
        <f aca="false">IF(TRIM(B738&amp;"")="","",SUBSTITUTE(UPPER(TRIM(B738&amp;""))," ",""))</f>
        <v/>
      </c>
      <c r="J738" s="18" t="str">
        <f aca="false">IF(OR(A738="",I738=""),"",IFERROR(INT(A738*1)+IF(TRIM(D738&amp;"")="",0,MOD(D738*1,1)),""))</f>
        <v/>
      </c>
      <c r="K738" s="18" t="str">
        <f aca="false">IF(J738="","",IFERROR(INT(A738*1)+IF(TRIM(E738&amp;"")="",1-1/86400,MOD(E738*1,1)+IF(AND(TRIM(D738&amp;"")&lt;&gt;"",MOD(E738*1,1)&lt;MOD(D738*1,1)),1,0)),""))</f>
        <v/>
      </c>
    </row>
    <row r="739" customFormat="false" ht="15" hidden="false" customHeight="false" outlineLevel="0" collapsed="false">
      <c r="A739" s="13"/>
      <c r="B739" s="14"/>
      <c r="C739" s="14"/>
      <c r="D739" s="15"/>
      <c r="E739" s="15"/>
      <c r="F739" s="16"/>
      <c r="G739" s="16"/>
      <c r="H739" s="14"/>
      <c r="I739" s="17" t="str">
        <f aca="false">IF(TRIM(B739&amp;"")="","",SUBSTITUTE(UPPER(TRIM(B739&amp;""))," ",""))</f>
        <v/>
      </c>
      <c r="J739" s="18" t="str">
        <f aca="false">IF(OR(A739="",I739=""),"",IFERROR(INT(A739*1)+IF(TRIM(D739&amp;"")="",0,MOD(D739*1,1)),""))</f>
        <v/>
      </c>
      <c r="K739" s="18" t="str">
        <f aca="false">IF(J739="","",IFERROR(INT(A739*1)+IF(TRIM(E739&amp;"")="",1-1/86400,MOD(E739*1,1)+IF(AND(TRIM(D739&amp;"")&lt;&gt;"",MOD(E739*1,1)&lt;MOD(D739*1,1)),1,0)),""))</f>
        <v/>
      </c>
    </row>
    <row r="740" customFormat="false" ht="15" hidden="false" customHeight="false" outlineLevel="0" collapsed="false">
      <c r="A740" s="13"/>
      <c r="B740" s="14"/>
      <c r="C740" s="14"/>
      <c r="D740" s="15"/>
      <c r="E740" s="15"/>
      <c r="F740" s="16"/>
      <c r="G740" s="16"/>
      <c r="H740" s="14"/>
      <c r="I740" s="17" t="str">
        <f aca="false">IF(TRIM(B740&amp;"")="","",SUBSTITUTE(UPPER(TRIM(B740&amp;""))," ",""))</f>
        <v/>
      </c>
      <c r="J740" s="18" t="str">
        <f aca="false">IF(OR(A740="",I740=""),"",IFERROR(INT(A740*1)+IF(TRIM(D740&amp;"")="",0,MOD(D740*1,1)),""))</f>
        <v/>
      </c>
      <c r="K740" s="18" t="str">
        <f aca="false">IF(J740="","",IFERROR(INT(A740*1)+IF(TRIM(E740&amp;"")="",1-1/86400,MOD(E740*1,1)+IF(AND(TRIM(D740&amp;"")&lt;&gt;"",MOD(E740*1,1)&lt;MOD(D740*1,1)),1,0)),""))</f>
        <v/>
      </c>
    </row>
    <row r="741" customFormat="false" ht="15" hidden="false" customHeight="false" outlineLevel="0" collapsed="false">
      <c r="A741" s="13"/>
      <c r="B741" s="14"/>
      <c r="C741" s="14"/>
      <c r="D741" s="15"/>
      <c r="E741" s="15"/>
      <c r="F741" s="16"/>
      <c r="G741" s="16"/>
      <c r="H741" s="14"/>
      <c r="I741" s="17" t="str">
        <f aca="false">IF(TRIM(B741&amp;"")="","",SUBSTITUTE(UPPER(TRIM(B741&amp;""))," ",""))</f>
        <v/>
      </c>
      <c r="J741" s="18" t="str">
        <f aca="false">IF(OR(A741="",I741=""),"",IFERROR(INT(A741*1)+IF(TRIM(D741&amp;"")="",0,MOD(D741*1,1)),""))</f>
        <v/>
      </c>
      <c r="K741" s="18" t="str">
        <f aca="false">IF(J741="","",IFERROR(INT(A741*1)+IF(TRIM(E741&amp;"")="",1-1/86400,MOD(E741*1,1)+IF(AND(TRIM(D741&amp;"")&lt;&gt;"",MOD(E741*1,1)&lt;MOD(D741*1,1)),1,0)),""))</f>
        <v/>
      </c>
    </row>
    <row r="742" customFormat="false" ht="15" hidden="false" customHeight="false" outlineLevel="0" collapsed="false">
      <c r="A742" s="13"/>
      <c r="B742" s="14"/>
      <c r="C742" s="14"/>
      <c r="D742" s="15"/>
      <c r="E742" s="15"/>
      <c r="F742" s="16"/>
      <c r="G742" s="16"/>
      <c r="H742" s="14"/>
      <c r="I742" s="17" t="str">
        <f aca="false">IF(TRIM(B742&amp;"")="","",SUBSTITUTE(UPPER(TRIM(B742&amp;""))," ",""))</f>
        <v/>
      </c>
      <c r="J742" s="18" t="str">
        <f aca="false">IF(OR(A742="",I742=""),"",IFERROR(INT(A742*1)+IF(TRIM(D742&amp;"")="",0,MOD(D742*1,1)),""))</f>
        <v/>
      </c>
      <c r="K742" s="18" t="str">
        <f aca="false">IF(J742="","",IFERROR(INT(A742*1)+IF(TRIM(E742&amp;"")="",1-1/86400,MOD(E742*1,1)+IF(AND(TRIM(D742&amp;"")&lt;&gt;"",MOD(E742*1,1)&lt;MOD(D742*1,1)),1,0)),""))</f>
        <v/>
      </c>
    </row>
    <row r="743" customFormat="false" ht="15" hidden="false" customHeight="false" outlineLevel="0" collapsed="false">
      <c r="A743" s="13"/>
      <c r="B743" s="14"/>
      <c r="C743" s="14"/>
      <c r="D743" s="15"/>
      <c r="E743" s="15"/>
      <c r="F743" s="16"/>
      <c r="G743" s="16"/>
      <c r="H743" s="14"/>
      <c r="I743" s="17" t="str">
        <f aca="false">IF(TRIM(B743&amp;"")="","",SUBSTITUTE(UPPER(TRIM(B743&amp;""))," ",""))</f>
        <v/>
      </c>
      <c r="J743" s="18" t="str">
        <f aca="false">IF(OR(A743="",I743=""),"",IFERROR(INT(A743*1)+IF(TRIM(D743&amp;"")="",0,MOD(D743*1,1)),""))</f>
        <v/>
      </c>
      <c r="K743" s="18" t="str">
        <f aca="false">IF(J743="","",IFERROR(INT(A743*1)+IF(TRIM(E743&amp;"")="",1-1/86400,MOD(E743*1,1)+IF(AND(TRIM(D743&amp;"")&lt;&gt;"",MOD(E743*1,1)&lt;MOD(D743*1,1)),1,0)),""))</f>
        <v/>
      </c>
    </row>
    <row r="744" customFormat="false" ht="15" hidden="false" customHeight="false" outlineLevel="0" collapsed="false">
      <c r="A744" s="13"/>
      <c r="B744" s="14"/>
      <c r="C744" s="14"/>
      <c r="D744" s="15"/>
      <c r="E744" s="15"/>
      <c r="F744" s="16"/>
      <c r="G744" s="16"/>
      <c r="H744" s="14"/>
      <c r="I744" s="17" t="str">
        <f aca="false">IF(TRIM(B744&amp;"")="","",SUBSTITUTE(UPPER(TRIM(B744&amp;""))," ",""))</f>
        <v/>
      </c>
      <c r="J744" s="18" t="str">
        <f aca="false">IF(OR(A744="",I744=""),"",IFERROR(INT(A744*1)+IF(TRIM(D744&amp;"")="",0,MOD(D744*1,1)),""))</f>
        <v/>
      </c>
      <c r="K744" s="18" t="str">
        <f aca="false">IF(J744="","",IFERROR(INT(A744*1)+IF(TRIM(E744&amp;"")="",1-1/86400,MOD(E744*1,1)+IF(AND(TRIM(D744&amp;"")&lt;&gt;"",MOD(E744*1,1)&lt;MOD(D744*1,1)),1,0)),""))</f>
        <v/>
      </c>
    </row>
    <row r="745" customFormat="false" ht="15" hidden="false" customHeight="false" outlineLevel="0" collapsed="false">
      <c r="A745" s="13"/>
      <c r="B745" s="14"/>
      <c r="C745" s="14"/>
      <c r="D745" s="15"/>
      <c r="E745" s="15"/>
      <c r="F745" s="16"/>
      <c r="G745" s="16"/>
      <c r="H745" s="14"/>
      <c r="I745" s="17" t="str">
        <f aca="false">IF(TRIM(B745&amp;"")="","",SUBSTITUTE(UPPER(TRIM(B745&amp;""))," ",""))</f>
        <v/>
      </c>
      <c r="J745" s="18" t="str">
        <f aca="false">IF(OR(A745="",I745=""),"",IFERROR(INT(A745*1)+IF(TRIM(D745&amp;"")="",0,MOD(D745*1,1)),""))</f>
        <v/>
      </c>
      <c r="K745" s="18" t="str">
        <f aca="false">IF(J745="","",IFERROR(INT(A745*1)+IF(TRIM(E745&amp;"")="",1-1/86400,MOD(E745*1,1)+IF(AND(TRIM(D745&amp;"")&lt;&gt;"",MOD(E745*1,1)&lt;MOD(D745*1,1)),1,0)),""))</f>
        <v/>
      </c>
    </row>
    <row r="746" customFormat="false" ht="15" hidden="false" customHeight="false" outlineLevel="0" collapsed="false">
      <c r="A746" s="13"/>
      <c r="B746" s="14"/>
      <c r="C746" s="14"/>
      <c r="D746" s="15"/>
      <c r="E746" s="15"/>
      <c r="F746" s="16"/>
      <c r="G746" s="16"/>
      <c r="H746" s="14"/>
      <c r="I746" s="17" t="str">
        <f aca="false">IF(TRIM(B746&amp;"")="","",SUBSTITUTE(UPPER(TRIM(B746&amp;""))," ",""))</f>
        <v/>
      </c>
      <c r="J746" s="18" t="str">
        <f aca="false">IF(OR(A746="",I746=""),"",IFERROR(INT(A746*1)+IF(TRIM(D746&amp;"")="",0,MOD(D746*1,1)),""))</f>
        <v/>
      </c>
      <c r="K746" s="18" t="str">
        <f aca="false">IF(J746="","",IFERROR(INT(A746*1)+IF(TRIM(E746&amp;"")="",1-1/86400,MOD(E746*1,1)+IF(AND(TRIM(D746&amp;"")&lt;&gt;"",MOD(E746*1,1)&lt;MOD(D746*1,1)),1,0)),""))</f>
        <v/>
      </c>
    </row>
    <row r="747" customFormat="false" ht="15" hidden="false" customHeight="false" outlineLevel="0" collapsed="false">
      <c r="A747" s="13"/>
      <c r="B747" s="14"/>
      <c r="C747" s="14"/>
      <c r="D747" s="15"/>
      <c r="E747" s="15"/>
      <c r="F747" s="16"/>
      <c r="G747" s="16"/>
      <c r="H747" s="14"/>
      <c r="I747" s="17" t="str">
        <f aca="false">IF(TRIM(B747&amp;"")="","",SUBSTITUTE(UPPER(TRIM(B747&amp;""))," ",""))</f>
        <v/>
      </c>
      <c r="J747" s="18" t="str">
        <f aca="false">IF(OR(A747="",I747=""),"",IFERROR(INT(A747*1)+IF(TRIM(D747&amp;"")="",0,MOD(D747*1,1)),""))</f>
        <v/>
      </c>
      <c r="K747" s="18" t="str">
        <f aca="false">IF(J747="","",IFERROR(INT(A747*1)+IF(TRIM(E747&amp;"")="",1-1/86400,MOD(E747*1,1)+IF(AND(TRIM(D747&amp;"")&lt;&gt;"",MOD(E747*1,1)&lt;MOD(D747*1,1)),1,0)),""))</f>
        <v/>
      </c>
    </row>
    <row r="748" customFormat="false" ht="15" hidden="false" customHeight="false" outlineLevel="0" collapsed="false">
      <c r="A748" s="13"/>
      <c r="B748" s="14"/>
      <c r="C748" s="14"/>
      <c r="D748" s="15"/>
      <c r="E748" s="15"/>
      <c r="F748" s="16"/>
      <c r="G748" s="16"/>
      <c r="H748" s="14"/>
      <c r="I748" s="17" t="str">
        <f aca="false">IF(TRIM(B748&amp;"")="","",SUBSTITUTE(UPPER(TRIM(B748&amp;""))," ",""))</f>
        <v/>
      </c>
      <c r="J748" s="18" t="str">
        <f aca="false">IF(OR(A748="",I748=""),"",IFERROR(INT(A748*1)+IF(TRIM(D748&amp;"")="",0,MOD(D748*1,1)),""))</f>
        <v/>
      </c>
      <c r="K748" s="18" t="str">
        <f aca="false">IF(J748="","",IFERROR(INT(A748*1)+IF(TRIM(E748&amp;"")="",1-1/86400,MOD(E748*1,1)+IF(AND(TRIM(D748&amp;"")&lt;&gt;"",MOD(E748*1,1)&lt;MOD(D748*1,1)),1,0)),""))</f>
        <v/>
      </c>
    </row>
    <row r="749" customFormat="false" ht="15" hidden="false" customHeight="false" outlineLevel="0" collapsed="false">
      <c r="A749" s="13"/>
      <c r="B749" s="14"/>
      <c r="C749" s="14"/>
      <c r="D749" s="15"/>
      <c r="E749" s="15"/>
      <c r="F749" s="16"/>
      <c r="G749" s="16"/>
      <c r="H749" s="14"/>
      <c r="I749" s="17" t="str">
        <f aca="false">IF(TRIM(B749&amp;"")="","",SUBSTITUTE(UPPER(TRIM(B749&amp;""))," ",""))</f>
        <v/>
      </c>
      <c r="J749" s="18" t="str">
        <f aca="false">IF(OR(A749="",I749=""),"",IFERROR(INT(A749*1)+IF(TRIM(D749&amp;"")="",0,MOD(D749*1,1)),""))</f>
        <v/>
      </c>
      <c r="K749" s="18" t="str">
        <f aca="false">IF(J749="","",IFERROR(INT(A749*1)+IF(TRIM(E749&amp;"")="",1-1/86400,MOD(E749*1,1)+IF(AND(TRIM(D749&amp;"")&lt;&gt;"",MOD(E749*1,1)&lt;MOD(D749*1,1)),1,0)),""))</f>
        <v/>
      </c>
    </row>
    <row r="750" customFormat="false" ht="15" hidden="false" customHeight="false" outlineLevel="0" collapsed="false">
      <c r="A750" s="13"/>
      <c r="B750" s="14"/>
      <c r="C750" s="14"/>
      <c r="D750" s="15"/>
      <c r="E750" s="15"/>
      <c r="F750" s="16"/>
      <c r="G750" s="16"/>
      <c r="H750" s="14"/>
      <c r="I750" s="17" t="str">
        <f aca="false">IF(TRIM(B750&amp;"")="","",SUBSTITUTE(UPPER(TRIM(B750&amp;""))," ",""))</f>
        <v/>
      </c>
      <c r="J750" s="18" t="str">
        <f aca="false">IF(OR(A750="",I750=""),"",IFERROR(INT(A750*1)+IF(TRIM(D750&amp;"")="",0,MOD(D750*1,1)),""))</f>
        <v/>
      </c>
      <c r="K750" s="18" t="str">
        <f aca="false">IF(J750="","",IFERROR(INT(A750*1)+IF(TRIM(E750&amp;"")="",1-1/86400,MOD(E750*1,1)+IF(AND(TRIM(D750&amp;"")&lt;&gt;"",MOD(E750*1,1)&lt;MOD(D750*1,1)),1,0)),""))</f>
        <v/>
      </c>
    </row>
    <row r="751" customFormat="false" ht="15" hidden="false" customHeight="false" outlineLevel="0" collapsed="false">
      <c r="A751" s="13"/>
      <c r="B751" s="14"/>
      <c r="C751" s="14"/>
      <c r="D751" s="15"/>
      <c r="E751" s="15"/>
      <c r="F751" s="16"/>
      <c r="G751" s="16"/>
      <c r="H751" s="14"/>
      <c r="I751" s="17" t="str">
        <f aca="false">IF(TRIM(B751&amp;"")="","",SUBSTITUTE(UPPER(TRIM(B751&amp;""))," ",""))</f>
        <v/>
      </c>
      <c r="J751" s="18" t="str">
        <f aca="false">IF(OR(A751="",I751=""),"",IFERROR(INT(A751*1)+IF(TRIM(D751&amp;"")="",0,MOD(D751*1,1)),""))</f>
        <v/>
      </c>
      <c r="K751" s="18" t="str">
        <f aca="false">IF(J751="","",IFERROR(INT(A751*1)+IF(TRIM(E751&amp;"")="",1-1/86400,MOD(E751*1,1)+IF(AND(TRIM(D751&amp;"")&lt;&gt;"",MOD(E751*1,1)&lt;MOD(D751*1,1)),1,0)),""))</f>
        <v/>
      </c>
    </row>
    <row r="752" customFormat="false" ht="15" hidden="false" customHeight="false" outlineLevel="0" collapsed="false">
      <c r="A752" s="13"/>
      <c r="B752" s="14"/>
      <c r="C752" s="14"/>
      <c r="D752" s="15"/>
      <c r="E752" s="15"/>
      <c r="F752" s="16"/>
      <c r="G752" s="16"/>
      <c r="H752" s="14"/>
      <c r="I752" s="17" t="str">
        <f aca="false">IF(TRIM(B752&amp;"")="","",SUBSTITUTE(UPPER(TRIM(B752&amp;""))," ",""))</f>
        <v/>
      </c>
      <c r="J752" s="18" t="str">
        <f aca="false">IF(OR(A752="",I752=""),"",IFERROR(INT(A752*1)+IF(TRIM(D752&amp;"")="",0,MOD(D752*1,1)),""))</f>
        <v/>
      </c>
      <c r="K752" s="18" t="str">
        <f aca="false">IF(J752="","",IFERROR(INT(A752*1)+IF(TRIM(E752&amp;"")="",1-1/86400,MOD(E752*1,1)+IF(AND(TRIM(D752&amp;"")&lt;&gt;"",MOD(E752*1,1)&lt;MOD(D752*1,1)),1,0)),""))</f>
        <v/>
      </c>
    </row>
    <row r="753" customFormat="false" ht="15" hidden="false" customHeight="false" outlineLevel="0" collapsed="false">
      <c r="A753" s="13"/>
      <c r="B753" s="14"/>
      <c r="C753" s="14"/>
      <c r="D753" s="15"/>
      <c r="E753" s="15"/>
      <c r="F753" s="16"/>
      <c r="G753" s="16"/>
      <c r="H753" s="14"/>
      <c r="I753" s="17" t="str">
        <f aca="false">IF(TRIM(B753&amp;"")="","",SUBSTITUTE(UPPER(TRIM(B753&amp;""))," ",""))</f>
        <v/>
      </c>
      <c r="J753" s="18" t="str">
        <f aca="false">IF(OR(A753="",I753=""),"",IFERROR(INT(A753*1)+IF(TRIM(D753&amp;"")="",0,MOD(D753*1,1)),""))</f>
        <v/>
      </c>
      <c r="K753" s="18" t="str">
        <f aca="false">IF(J753="","",IFERROR(INT(A753*1)+IF(TRIM(E753&amp;"")="",1-1/86400,MOD(E753*1,1)+IF(AND(TRIM(D753&amp;"")&lt;&gt;"",MOD(E753*1,1)&lt;MOD(D753*1,1)),1,0)),""))</f>
        <v/>
      </c>
    </row>
    <row r="754" customFormat="false" ht="15" hidden="false" customHeight="false" outlineLevel="0" collapsed="false">
      <c r="A754" s="13"/>
      <c r="B754" s="14"/>
      <c r="C754" s="14"/>
      <c r="D754" s="15"/>
      <c r="E754" s="15"/>
      <c r="F754" s="16"/>
      <c r="G754" s="16"/>
      <c r="H754" s="14"/>
      <c r="I754" s="17" t="str">
        <f aca="false">IF(TRIM(B754&amp;"")="","",SUBSTITUTE(UPPER(TRIM(B754&amp;""))," ",""))</f>
        <v/>
      </c>
      <c r="J754" s="18" t="str">
        <f aca="false">IF(OR(A754="",I754=""),"",IFERROR(INT(A754*1)+IF(TRIM(D754&amp;"")="",0,MOD(D754*1,1)),""))</f>
        <v/>
      </c>
      <c r="K754" s="18" t="str">
        <f aca="false">IF(J754="","",IFERROR(INT(A754*1)+IF(TRIM(E754&amp;"")="",1-1/86400,MOD(E754*1,1)+IF(AND(TRIM(D754&amp;"")&lt;&gt;"",MOD(E754*1,1)&lt;MOD(D754*1,1)),1,0)),""))</f>
        <v/>
      </c>
    </row>
    <row r="755" customFormat="false" ht="15" hidden="false" customHeight="false" outlineLevel="0" collapsed="false">
      <c r="A755" s="13"/>
      <c r="B755" s="14"/>
      <c r="C755" s="14"/>
      <c r="D755" s="15"/>
      <c r="E755" s="15"/>
      <c r="F755" s="16"/>
      <c r="G755" s="16"/>
      <c r="H755" s="14"/>
      <c r="I755" s="17" t="str">
        <f aca="false">IF(TRIM(B755&amp;"")="","",SUBSTITUTE(UPPER(TRIM(B755&amp;""))," ",""))</f>
        <v/>
      </c>
      <c r="J755" s="18" t="str">
        <f aca="false">IF(OR(A755="",I755=""),"",IFERROR(INT(A755*1)+IF(TRIM(D755&amp;"")="",0,MOD(D755*1,1)),""))</f>
        <v/>
      </c>
      <c r="K755" s="18" t="str">
        <f aca="false">IF(J755="","",IFERROR(INT(A755*1)+IF(TRIM(E755&amp;"")="",1-1/86400,MOD(E755*1,1)+IF(AND(TRIM(D755&amp;"")&lt;&gt;"",MOD(E755*1,1)&lt;MOD(D755*1,1)),1,0)),""))</f>
        <v/>
      </c>
    </row>
    <row r="756" customFormat="false" ht="15" hidden="false" customHeight="false" outlineLevel="0" collapsed="false">
      <c r="A756" s="13"/>
      <c r="B756" s="14"/>
      <c r="C756" s="14"/>
      <c r="D756" s="15"/>
      <c r="E756" s="15"/>
      <c r="F756" s="16"/>
      <c r="G756" s="16"/>
      <c r="H756" s="14"/>
      <c r="I756" s="17" t="str">
        <f aca="false">IF(TRIM(B756&amp;"")="","",SUBSTITUTE(UPPER(TRIM(B756&amp;""))," ",""))</f>
        <v/>
      </c>
      <c r="J756" s="18" t="str">
        <f aca="false">IF(OR(A756="",I756=""),"",IFERROR(INT(A756*1)+IF(TRIM(D756&amp;"")="",0,MOD(D756*1,1)),""))</f>
        <v/>
      </c>
      <c r="K756" s="18" t="str">
        <f aca="false">IF(J756="","",IFERROR(INT(A756*1)+IF(TRIM(E756&amp;"")="",1-1/86400,MOD(E756*1,1)+IF(AND(TRIM(D756&amp;"")&lt;&gt;"",MOD(E756*1,1)&lt;MOD(D756*1,1)),1,0)),""))</f>
        <v/>
      </c>
    </row>
    <row r="757" customFormat="false" ht="15" hidden="false" customHeight="false" outlineLevel="0" collapsed="false">
      <c r="A757" s="13"/>
      <c r="B757" s="14"/>
      <c r="C757" s="14"/>
      <c r="D757" s="15"/>
      <c r="E757" s="15"/>
      <c r="F757" s="16"/>
      <c r="G757" s="16"/>
      <c r="H757" s="14"/>
      <c r="I757" s="17" t="str">
        <f aca="false">IF(TRIM(B757&amp;"")="","",SUBSTITUTE(UPPER(TRIM(B757&amp;""))," ",""))</f>
        <v/>
      </c>
      <c r="J757" s="18" t="str">
        <f aca="false">IF(OR(A757="",I757=""),"",IFERROR(INT(A757*1)+IF(TRIM(D757&amp;"")="",0,MOD(D757*1,1)),""))</f>
        <v/>
      </c>
      <c r="K757" s="18" t="str">
        <f aca="false">IF(J757="","",IFERROR(INT(A757*1)+IF(TRIM(E757&amp;"")="",1-1/86400,MOD(E757*1,1)+IF(AND(TRIM(D757&amp;"")&lt;&gt;"",MOD(E757*1,1)&lt;MOD(D757*1,1)),1,0)),""))</f>
        <v/>
      </c>
    </row>
    <row r="758" customFormat="false" ht="15" hidden="false" customHeight="false" outlineLevel="0" collapsed="false">
      <c r="A758" s="13"/>
      <c r="B758" s="14"/>
      <c r="C758" s="14"/>
      <c r="D758" s="15"/>
      <c r="E758" s="15"/>
      <c r="F758" s="16"/>
      <c r="G758" s="16"/>
      <c r="H758" s="14"/>
      <c r="I758" s="17" t="str">
        <f aca="false">IF(TRIM(B758&amp;"")="","",SUBSTITUTE(UPPER(TRIM(B758&amp;""))," ",""))</f>
        <v/>
      </c>
      <c r="J758" s="18" t="str">
        <f aca="false">IF(OR(A758="",I758=""),"",IFERROR(INT(A758*1)+IF(TRIM(D758&amp;"")="",0,MOD(D758*1,1)),""))</f>
        <v/>
      </c>
      <c r="K758" s="18" t="str">
        <f aca="false">IF(J758="","",IFERROR(INT(A758*1)+IF(TRIM(E758&amp;"")="",1-1/86400,MOD(E758*1,1)+IF(AND(TRIM(D758&amp;"")&lt;&gt;"",MOD(E758*1,1)&lt;MOD(D758*1,1)),1,0)),""))</f>
        <v/>
      </c>
    </row>
    <row r="759" customFormat="false" ht="15" hidden="false" customHeight="false" outlineLevel="0" collapsed="false">
      <c r="A759" s="13"/>
      <c r="B759" s="14"/>
      <c r="C759" s="14"/>
      <c r="D759" s="15"/>
      <c r="E759" s="15"/>
      <c r="F759" s="16"/>
      <c r="G759" s="16"/>
      <c r="H759" s="14"/>
      <c r="I759" s="17" t="str">
        <f aca="false">IF(TRIM(B759&amp;"")="","",SUBSTITUTE(UPPER(TRIM(B759&amp;""))," ",""))</f>
        <v/>
      </c>
      <c r="J759" s="18" t="str">
        <f aca="false">IF(OR(A759="",I759=""),"",IFERROR(INT(A759*1)+IF(TRIM(D759&amp;"")="",0,MOD(D759*1,1)),""))</f>
        <v/>
      </c>
      <c r="K759" s="18" t="str">
        <f aca="false">IF(J759="","",IFERROR(INT(A759*1)+IF(TRIM(E759&amp;"")="",1-1/86400,MOD(E759*1,1)+IF(AND(TRIM(D759&amp;"")&lt;&gt;"",MOD(E759*1,1)&lt;MOD(D759*1,1)),1,0)),""))</f>
        <v/>
      </c>
    </row>
    <row r="760" customFormat="false" ht="15" hidden="false" customHeight="false" outlineLevel="0" collapsed="false">
      <c r="A760" s="13"/>
      <c r="B760" s="14"/>
      <c r="C760" s="14"/>
      <c r="D760" s="15"/>
      <c r="E760" s="15"/>
      <c r="F760" s="16"/>
      <c r="G760" s="16"/>
      <c r="H760" s="14"/>
      <c r="I760" s="17" t="str">
        <f aca="false">IF(TRIM(B760&amp;"")="","",SUBSTITUTE(UPPER(TRIM(B760&amp;""))," ",""))</f>
        <v/>
      </c>
      <c r="J760" s="18" t="str">
        <f aca="false">IF(OR(A760="",I760=""),"",IFERROR(INT(A760*1)+IF(TRIM(D760&amp;"")="",0,MOD(D760*1,1)),""))</f>
        <v/>
      </c>
      <c r="K760" s="18" t="str">
        <f aca="false">IF(J760="","",IFERROR(INT(A760*1)+IF(TRIM(E760&amp;"")="",1-1/86400,MOD(E760*1,1)+IF(AND(TRIM(D760&amp;"")&lt;&gt;"",MOD(E760*1,1)&lt;MOD(D760*1,1)),1,0)),""))</f>
        <v/>
      </c>
    </row>
    <row r="761" customFormat="false" ht="15" hidden="false" customHeight="false" outlineLevel="0" collapsed="false">
      <c r="A761" s="13"/>
      <c r="B761" s="14"/>
      <c r="C761" s="14"/>
      <c r="D761" s="15"/>
      <c r="E761" s="15"/>
      <c r="F761" s="16"/>
      <c r="G761" s="16"/>
      <c r="H761" s="14"/>
      <c r="I761" s="17" t="str">
        <f aca="false">IF(TRIM(B761&amp;"")="","",SUBSTITUTE(UPPER(TRIM(B761&amp;""))," ",""))</f>
        <v/>
      </c>
      <c r="J761" s="18" t="str">
        <f aca="false">IF(OR(A761="",I761=""),"",IFERROR(INT(A761*1)+IF(TRIM(D761&amp;"")="",0,MOD(D761*1,1)),""))</f>
        <v/>
      </c>
      <c r="K761" s="18" t="str">
        <f aca="false">IF(J761="","",IFERROR(INT(A761*1)+IF(TRIM(E761&amp;"")="",1-1/86400,MOD(E761*1,1)+IF(AND(TRIM(D761&amp;"")&lt;&gt;"",MOD(E761*1,1)&lt;MOD(D761*1,1)),1,0)),""))</f>
        <v/>
      </c>
    </row>
    <row r="762" customFormat="false" ht="15" hidden="false" customHeight="false" outlineLevel="0" collapsed="false">
      <c r="A762" s="13"/>
      <c r="B762" s="14"/>
      <c r="C762" s="14"/>
      <c r="D762" s="15"/>
      <c r="E762" s="15"/>
      <c r="F762" s="16"/>
      <c r="G762" s="16"/>
      <c r="H762" s="14"/>
      <c r="I762" s="17" t="str">
        <f aca="false">IF(TRIM(B762&amp;"")="","",SUBSTITUTE(UPPER(TRIM(B762&amp;""))," ",""))</f>
        <v/>
      </c>
      <c r="J762" s="18" t="str">
        <f aca="false">IF(OR(A762="",I762=""),"",IFERROR(INT(A762*1)+IF(TRIM(D762&amp;"")="",0,MOD(D762*1,1)),""))</f>
        <v/>
      </c>
      <c r="K762" s="18" t="str">
        <f aca="false">IF(J762="","",IFERROR(INT(A762*1)+IF(TRIM(E762&amp;"")="",1-1/86400,MOD(E762*1,1)+IF(AND(TRIM(D762&amp;"")&lt;&gt;"",MOD(E762*1,1)&lt;MOD(D762*1,1)),1,0)),""))</f>
        <v/>
      </c>
    </row>
    <row r="763" customFormat="false" ht="15" hidden="false" customHeight="false" outlineLevel="0" collapsed="false">
      <c r="A763" s="13"/>
      <c r="B763" s="14"/>
      <c r="C763" s="14"/>
      <c r="D763" s="15"/>
      <c r="E763" s="15"/>
      <c r="F763" s="16"/>
      <c r="G763" s="16"/>
      <c r="H763" s="14"/>
      <c r="I763" s="17" t="str">
        <f aca="false">IF(TRIM(B763&amp;"")="","",SUBSTITUTE(UPPER(TRIM(B763&amp;""))," ",""))</f>
        <v/>
      </c>
      <c r="J763" s="18" t="str">
        <f aca="false">IF(OR(A763="",I763=""),"",IFERROR(INT(A763*1)+IF(TRIM(D763&amp;"")="",0,MOD(D763*1,1)),""))</f>
        <v/>
      </c>
      <c r="K763" s="18" t="str">
        <f aca="false">IF(J763="","",IFERROR(INT(A763*1)+IF(TRIM(E763&amp;"")="",1-1/86400,MOD(E763*1,1)+IF(AND(TRIM(D763&amp;"")&lt;&gt;"",MOD(E763*1,1)&lt;MOD(D763*1,1)),1,0)),""))</f>
        <v/>
      </c>
    </row>
    <row r="764" customFormat="false" ht="15" hidden="false" customHeight="false" outlineLevel="0" collapsed="false">
      <c r="A764" s="13"/>
      <c r="B764" s="14"/>
      <c r="C764" s="14"/>
      <c r="D764" s="15"/>
      <c r="E764" s="15"/>
      <c r="F764" s="16"/>
      <c r="G764" s="16"/>
      <c r="H764" s="14"/>
      <c r="I764" s="17" t="str">
        <f aca="false">IF(TRIM(B764&amp;"")="","",SUBSTITUTE(UPPER(TRIM(B764&amp;""))," ",""))</f>
        <v/>
      </c>
      <c r="J764" s="18" t="str">
        <f aca="false">IF(OR(A764="",I764=""),"",IFERROR(INT(A764*1)+IF(TRIM(D764&amp;"")="",0,MOD(D764*1,1)),""))</f>
        <v/>
      </c>
      <c r="K764" s="18" t="str">
        <f aca="false">IF(J764="","",IFERROR(INT(A764*1)+IF(TRIM(E764&amp;"")="",1-1/86400,MOD(E764*1,1)+IF(AND(TRIM(D764&amp;"")&lt;&gt;"",MOD(E764*1,1)&lt;MOD(D764*1,1)),1,0)),""))</f>
        <v/>
      </c>
    </row>
    <row r="765" customFormat="false" ht="15" hidden="false" customHeight="false" outlineLevel="0" collapsed="false">
      <c r="A765" s="13"/>
      <c r="B765" s="14"/>
      <c r="C765" s="14"/>
      <c r="D765" s="15"/>
      <c r="E765" s="15"/>
      <c r="F765" s="16"/>
      <c r="G765" s="16"/>
      <c r="H765" s="14"/>
      <c r="I765" s="17" t="str">
        <f aca="false">IF(TRIM(B765&amp;"")="","",SUBSTITUTE(UPPER(TRIM(B765&amp;""))," ",""))</f>
        <v/>
      </c>
      <c r="J765" s="18" t="str">
        <f aca="false">IF(OR(A765="",I765=""),"",IFERROR(INT(A765*1)+IF(TRIM(D765&amp;"")="",0,MOD(D765*1,1)),""))</f>
        <v/>
      </c>
      <c r="K765" s="18" t="str">
        <f aca="false">IF(J765="","",IFERROR(INT(A765*1)+IF(TRIM(E765&amp;"")="",1-1/86400,MOD(E765*1,1)+IF(AND(TRIM(D765&amp;"")&lt;&gt;"",MOD(E765*1,1)&lt;MOD(D765*1,1)),1,0)),""))</f>
        <v/>
      </c>
    </row>
    <row r="766" customFormat="false" ht="15" hidden="false" customHeight="false" outlineLevel="0" collapsed="false">
      <c r="A766" s="13"/>
      <c r="B766" s="14"/>
      <c r="C766" s="14"/>
      <c r="D766" s="15"/>
      <c r="E766" s="15"/>
      <c r="F766" s="16"/>
      <c r="G766" s="16"/>
      <c r="H766" s="14"/>
      <c r="I766" s="17" t="str">
        <f aca="false">IF(TRIM(B766&amp;"")="","",SUBSTITUTE(UPPER(TRIM(B766&amp;""))," ",""))</f>
        <v/>
      </c>
      <c r="J766" s="18" t="str">
        <f aca="false">IF(OR(A766="",I766=""),"",IFERROR(INT(A766*1)+IF(TRIM(D766&amp;"")="",0,MOD(D766*1,1)),""))</f>
        <v/>
      </c>
      <c r="K766" s="18" t="str">
        <f aca="false">IF(J766="","",IFERROR(INT(A766*1)+IF(TRIM(E766&amp;"")="",1-1/86400,MOD(E766*1,1)+IF(AND(TRIM(D766&amp;"")&lt;&gt;"",MOD(E766*1,1)&lt;MOD(D766*1,1)),1,0)),""))</f>
        <v/>
      </c>
    </row>
    <row r="767" customFormat="false" ht="15" hidden="false" customHeight="false" outlineLevel="0" collapsed="false">
      <c r="A767" s="13"/>
      <c r="B767" s="14"/>
      <c r="C767" s="14"/>
      <c r="D767" s="15"/>
      <c r="E767" s="15"/>
      <c r="F767" s="16"/>
      <c r="G767" s="16"/>
      <c r="H767" s="14"/>
      <c r="I767" s="17" t="str">
        <f aca="false">IF(TRIM(B767&amp;"")="","",SUBSTITUTE(UPPER(TRIM(B767&amp;""))," ",""))</f>
        <v/>
      </c>
      <c r="J767" s="18" t="str">
        <f aca="false">IF(OR(A767="",I767=""),"",IFERROR(INT(A767*1)+IF(TRIM(D767&amp;"")="",0,MOD(D767*1,1)),""))</f>
        <v/>
      </c>
      <c r="K767" s="18" t="str">
        <f aca="false">IF(J767="","",IFERROR(INT(A767*1)+IF(TRIM(E767&amp;"")="",1-1/86400,MOD(E767*1,1)+IF(AND(TRIM(D767&amp;"")&lt;&gt;"",MOD(E767*1,1)&lt;MOD(D767*1,1)),1,0)),""))</f>
        <v/>
      </c>
    </row>
    <row r="768" customFormat="false" ht="15" hidden="false" customHeight="false" outlineLevel="0" collapsed="false">
      <c r="A768" s="13"/>
      <c r="B768" s="14"/>
      <c r="C768" s="14"/>
      <c r="D768" s="15"/>
      <c r="E768" s="15"/>
      <c r="F768" s="16"/>
      <c r="G768" s="16"/>
      <c r="H768" s="14"/>
      <c r="I768" s="17" t="str">
        <f aca="false">IF(TRIM(B768&amp;"")="","",SUBSTITUTE(UPPER(TRIM(B768&amp;""))," ",""))</f>
        <v/>
      </c>
      <c r="J768" s="18" t="str">
        <f aca="false">IF(OR(A768="",I768=""),"",IFERROR(INT(A768*1)+IF(TRIM(D768&amp;"")="",0,MOD(D768*1,1)),""))</f>
        <v/>
      </c>
      <c r="K768" s="18" t="str">
        <f aca="false">IF(J768="","",IFERROR(INT(A768*1)+IF(TRIM(E768&amp;"")="",1-1/86400,MOD(E768*1,1)+IF(AND(TRIM(D768&amp;"")&lt;&gt;"",MOD(E768*1,1)&lt;MOD(D768*1,1)),1,0)),""))</f>
        <v/>
      </c>
    </row>
    <row r="769" customFormat="false" ht="15" hidden="false" customHeight="false" outlineLevel="0" collapsed="false">
      <c r="A769" s="13"/>
      <c r="B769" s="14"/>
      <c r="C769" s="14"/>
      <c r="D769" s="15"/>
      <c r="E769" s="15"/>
      <c r="F769" s="16"/>
      <c r="G769" s="16"/>
      <c r="H769" s="14"/>
      <c r="I769" s="17" t="str">
        <f aca="false">IF(TRIM(B769&amp;"")="","",SUBSTITUTE(UPPER(TRIM(B769&amp;""))," ",""))</f>
        <v/>
      </c>
      <c r="J769" s="18" t="str">
        <f aca="false">IF(OR(A769="",I769=""),"",IFERROR(INT(A769*1)+IF(TRIM(D769&amp;"")="",0,MOD(D769*1,1)),""))</f>
        <v/>
      </c>
      <c r="K769" s="18" t="str">
        <f aca="false">IF(J769="","",IFERROR(INT(A769*1)+IF(TRIM(E769&amp;"")="",1-1/86400,MOD(E769*1,1)+IF(AND(TRIM(D769&amp;"")&lt;&gt;"",MOD(E769*1,1)&lt;MOD(D769*1,1)),1,0)),""))</f>
        <v/>
      </c>
    </row>
    <row r="770" customFormat="false" ht="15" hidden="false" customHeight="false" outlineLevel="0" collapsed="false">
      <c r="A770" s="13"/>
      <c r="B770" s="14"/>
      <c r="C770" s="14"/>
      <c r="D770" s="15"/>
      <c r="E770" s="15"/>
      <c r="F770" s="16"/>
      <c r="G770" s="16"/>
      <c r="H770" s="14"/>
      <c r="I770" s="17" t="str">
        <f aca="false">IF(TRIM(B770&amp;"")="","",SUBSTITUTE(UPPER(TRIM(B770&amp;""))," ",""))</f>
        <v/>
      </c>
      <c r="J770" s="18" t="str">
        <f aca="false">IF(OR(A770="",I770=""),"",IFERROR(INT(A770*1)+IF(TRIM(D770&amp;"")="",0,MOD(D770*1,1)),""))</f>
        <v/>
      </c>
      <c r="K770" s="18" t="str">
        <f aca="false">IF(J770="","",IFERROR(INT(A770*1)+IF(TRIM(E770&amp;"")="",1-1/86400,MOD(E770*1,1)+IF(AND(TRIM(D770&amp;"")&lt;&gt;"",MOD(E770*1,1)&lt;MOD(D770*1,1)),1,0)),""))</f>
        <v/>
      </c>
    </row>
    <row r="771" customFormat="false" ht="15" hidden="false" customHeight="false" outlineLevel="0" collapsed="false">
      <c r="A771" s="13"/>
      <c r="B771" s="14"/>
      <c r="C771" s="14"/>
      <c r="D771" s="15"/>
      <c r="E771" s="15"/>
      <c r="F771" s="16"/>
      <c r="G771" s="16"/>
      <c r="H771" s="14"/>
      <c r="I771" s="17" t="str">
        <f aca="false">IF(TRIM(B771&amp;"")="","",SUBSTITUTE(UPPER(TRIM(B771&amp;""))," ",""))</f>
        <v/>
      </c>
      <c r="J771" s="18" t="str">
        <f aca="false">IF(OR(A771="",I771=""),"",IFERROR(INT(A771*1)+IF(TRIM(D771&amp;"")="",0,MOD(D771*1,1)),""))</f>
        <v/>
      </c>
      <c r="K771" s="18" t="str">
        <f aca="false">IF(J771="","",IFERROR(INT(A771*1)+IF(TRIM(E771&amp;"")="",1-1/86400,MOD(E771*1,1)+IF(AND(TRIM(D771&amp;"")&lt;&gt;"",MOD(E771*1,1)&lt;MOD(D771*1,1)),1,0)),""))</f>
        <v/>
      </c>
    </row>
    <row r="772" customFormat="false" ht="15" hidden="false" customHeight="false" outlineLevel="0" collapsed="false">
      <c r="A772" s="13"/>
      <c r="B772" s="14"/>
      <c r="C772" s="14"/>
      <c r="D772" s="15"/>
      <c r="E772" s="15"/>
      <c r="F772" s="16"/>
      <c r="G772" s="16"/>
      <c r="H772" s="14"/>
      <c r="I772" s="17" t="str">
        <f aca="false">IF(TRIM(B772&amp;"")="","",SUBSTITUTE(UPPER(TRIM(B772&amp;""))," ",""))</f>
        <v/>
      </c>
      <c r="J772" s="18" t="str">
        <f aca="false">IF(OR(A772="",I772=""),"",IFERROR(INT(A772*1)+IF(TRIM(D772&amp;"")="",0,MOD(D772*1,1)),""))</f>
        <v/>
      </c>
      <c r="K772" s="18" t="str">
        <f aca="false">IF(J772="","",IFERROR(INT(A772*1)+IF(TRIM(E772&amp;"")="",1-1/86400,MOD(E772*1,1)+IF(AND(TRIM(D772&amp;"")&lt;&gt;"",MOD(E772*1,1)&lt;MOD(D772*1,1)),1,0)),""))</f>
        <v/>
      </c>
    </row>
    <row r="773" customFormat="false" ht="15" hidden="false" customHeight="false" outlineLevel="0" collapsed="false">
      <c r="A773" s="13"/>
      <c r="B773" s="14"/>
      <c r="C773" s="14"/>
      <c r="D773" s="15"/>
      <c r="E773" s="15"/>
      <c r="F773" s="16"/>
      <c r="G773" s="16"/>
      <c r="H773" s="14"/>
      <c r="I773" s="17" t="str">
        <f aca="false">IF(TRIM(B773&amp;"")="","",SUBSTITUTE(UPPER(TRIM(B773&amp;""))," ",""))</f>
        <v/>
      </c>
      <c r="J773" s="18" t="str">
        <f aca="false">IF(OR(A773="",I773=""),"",IFERROR(INT(A773*1)+IF(TRIM(D773&amp;"")="",0,MOD(D773*1,1)),""))</f>
        <v/>
      </c>
      <c r="K773" s="18" t="str">
        <f aca="false">IF(J773="","",IFERROR(INT(A773*1)+IF(TRIM(E773&amp;"")="",1-1/86400,MOD(E773*1,1)+IF(AND(TRIM(D773&amp;"")&lt;&gt;"",MOD(E773*1,1)&lt;MOD(D773*1,1)),1,0)),""))</f>
        <v/>
      </c>
    </row>
    <row r="774" customFormat="false" ht="15" hidden="false" customHeight="false" outlineLevel="0" collapsed="false">
      <c r="A774" s="13"/>
      <c r="B774" s="14"/>
      <c r="C774" s="14"/>
      <c r="D774" s="15"/>
      <c r="E774" s="15"/>
      <c r="F774" s="16"/>
      <c r="G774" s="16"/>
      <c r="H774" s="14"/>
      <c r="I774" s="17" t="str">
        <f aca="false">IF(TRIM(B774&amp;"")="","",SUBSTITUTE(UPPER(TRIM(B774&amp;""))," ",""))</f>
        <v/>
      </c>
      <c r="J774" s="18" t="str">
        <f aca="false">IF(OR(A774="",I774=""),"",IFERROR(INT(A774*1)+IF(TRIM(D774&amp;"")="",0,MOD(D774*1,1)),""))</f>
        <v/>
      </c>
      <c r="K774" s="18" t="str">
        <f aca="false">IF(J774="","",IFERROR(INT(A774*1)+IF(TRIM(E774&amp;"")="",1-1/86400,MOD(E774*1,1)+IF(AND(TRIM(D774&amp;"")&lt;&gt;"",MOD(E774*1,1)&lt;MOD(D774*1,1)),1,0)),""))</f>
        <v/>
      </c>
    </row>
    <row r="775" customFormat="false" ht="15" hidden="false" customHeight="false" outlineLevel="0" collapsed="false">
      <c r="A775" s="13"/>
      <c r="B775" s="14"/>
      <c r="C775" s="14"/>
      <c r="D775" s="15"/>
      <c r="E775" s="15"/>
      <c r="F775" s="16"/>
      <c r="G775" s="16"/>
      <c r="H775" s="14"/>
      <c r="I775" s="17" t="str">
        <f aca="false">IF(TRIM(B775&amp;"")="","",SUBSTITUTE(UPPER(TRIM(B775&amp;""))," ",""))</f>
        <v/>
      </c>
      <c r="J775" s="18" t="str">
        <f aca="false">IF(OR(A775="",I775=""),"",IFERROR(INT(A775*1)+IF(TRIM(D775&amp;"")="",0,MOD(D775*1,1)),""))</f>
        <v/>
      </c>
      <c r="K775" s="18" t="str">
        <f aca="false">IF(J775="","",IFERROR(INT(A775*1)+IF(TRIM(E775&amp;"")="",1-1/86400,MOD(E775*1,1)+IF(AND(TRIM(D775&amp;"")&lt;&gt;"",MOD(E775*1,1)&lt;MOD(D775*1,1)),1,0)),""))</f>
        <v/>
      </c>
    </row>
    <row r="776" customFormat="false" ht="15" hidden="false" customHeight="false" outlineLevel="0" collapsed="false">
      <c r="A776" s="13"/>
      <c r="B776" s="14"/>
      <c r="C776" s="14"/>
      <c r="D776" s="15"/>
      <c r="E776" s="15"/>
      <c r="F776" s="16"/>
      <c r="G776" s="16"/>
      <c r="H776" s="14"/>
      <c r="I776" s="17" t="str">
        <f aca="false">IF(TRIM(B776&amp;"")="","",SUBSTITUTE(UPPER(TRIM(B776&amp;""))," ",""))</f>
        <v/>
      </c>
      <c r="J776" s="18" t="str">
        <f aca="false">IF(OR(A776="",I776=""),"",IFERROR(INT(A776*1)+IF(TRIM(D776&amp;"")="",0,MOD(D776*1,1)),""))</f>
        <v/>
      </c>
      <c r="K776" s="18" t="str">
        <f aca="false">IF(J776="","",IFERROR(INT(A776*1)+IF(TRIM(E776&amp;"")="",1-1/86400,MOD(E776*1,1)+IF(AND(TRIM(D776&amp;"")&lt;&gt;"",MOD(E776*1,1)&lt;MOD(D776*1,1)),1,0)),""))</f>
        <v/>
      </c>
    </row>
    <row r="777" customFormat="false" ht="15" hidden="false" customHeight="false" outlineLevel="0" collapsed="false">
      <c r="A777" s="13"/>
      <c r="B777" s="14"/>
      <c r="C777" s="14"/>
      <c r="D777" s="15"/>
      <c r="E777" s="15"/>
      <c r="F777" s="16"/>
      <c r="G777" s="16"/>
      <c r="H777" s="14"/>
      <c r="I777" s="17" t="str">
        <f aca="false">IF(TRIM(B777&amp;"")="","",SUBSTITUTE(UPPER(TRIM(B777&amp;""))," ",""))</f>
        <v/>
      </c>
      <c r="J777" s="18" t="str">
        <f aca="false">IF(OR(A777="",I777=""),"",IFERROR(INT(A777*1)+IF(TRIM(D777&amp;"")="",0,MOD(D777*1,1)),""))</f>
        <v/>
      </c>
      <c r="K777" s="18" t="str">
        <f aca="false">IF(J777="","",IFERROR(INT(A777*1)+IF(TRIM(E777&amp;"")="",1-1/86400,MOD(E777*1,1)+IF(AND(TRIM(D777&amp;"")&lt;&gt;"",MOD(E777*1,1)&lt;MOD(D777*1,1)),1,0)),""))</f>
        <v/>
      </c>
    </row>
    <row r="778" customFormat="false" ht="15" hidden="false" customHeight="false" outlineLevel="0" collapsed="false">
      <c r="A778" s="13"/>
      <c r="B778" s="14"/>
      <c r="C778" s="14"/>
      <c r="D778" s="15"/>
      <c r="E778" s="15"/>
      <c r="F778" s="16"/>
      <c r="G778" s="16"/>
      <c r="H778" s="14"/>
      <c r="I778" s="17" t="str">
        <f aca="false">IF(TRIM(B778&amp;"")="","",SUBSTITUTE(UPPER(TRIM(B778&amp;""))," ",""))</f>
        <v/>
      </c>
      <c r="J778" s="18" t="str">
        <f aca="false">IF(OR(A778="",I778=""),"",IFERROR(INT(A778*1)+IF(TRIM(D778&amp;"")="",0,MOD(D778*1,1)),""))</f>
        <v/>
      </c>
      <c r="K778" s="18" t="str">
        <f aca="false">IF(J778="","",IFERROR(INT(A778*1)+IF(TRIM(E778&amp;"")="",1-1/86400,MOD(E778*1,1)+IF(AND(TRIM(D778&amp;"")&lt;&gt;"",MOD(E778*1,1)&lt;MOD(D778*1,1)),1,0)),""))</f>
        <v/>
      </c>
    </row>
    <row r="779" customFormat="false" ht="15" hidden="false" customHeight="false" outlineLevel="0" collapsed="false">
      <c r="A779" s="13"/>
      <c r="B779" s="14"/>
      <c r="C779" s="14"/>
      <c r="D779" s="15"/>
      <c r="E779" s="15"/>
      <c r="F779" s="16"/>
      <c r="G779" s="16"/>
      <c r="H779" s="14"/>
      <c r="I779" s="17" t="str">
        <f aca="false">IF(TRIM(B779&amp;"")="","",SUBSTITUTE(UPPER(TRIM(B779&amp;""))," ",""))</f>
        <v/>
      </c>
      <c r="J779" s="18" t="str">
        <f aca="false">IF(OR(A779="",I779=""),"",IFERROR(INT(A779*1)+IF(TRIM(D779&amp;"")="",0,MOD(D779*1,1)),""))</f>
        <v/>
      </c>
      <c r="K779" s="18" t="str">
        <f aca="false">IF(J779="","",IFERROR(INT(A779*1)+IF(TRIM(E779&amp;"")="",1-1/86400,MOD(E779*1,1)+IF(AND(TRIM(D779&amp;"")&lt;&gt;"",MOD(E779*1,1)&lt;MOD(D779*1,1)),1,0)),""))</f>
        <v/>
      </c>
    </row>
    <row r="780" customFormat="false" ht="15" hidden="false" customHeight="false" outlineLevel="0" collapsed="false">
      <c r="A780" s="13"/>
      <c r="B780" s="14"/>
      <c r="C780" s="14"/>
      <c r="D780" s="15"/>
      <c r="E780" s="15"/>
      <c r="F780" s="16"/>
      <c r="G780" s="16"/>
      <c r="H780" s="14"/>
      <c r="I780" s="17" t="str">
        <f aca="false">IF(TRIM(B780&amp;"")="","",SUBSTITUTE(UPPER(TRIM(B780&amp;""))," ",""))</f>
        <v/>
      </c>
      <c r="J780" s="18" t="str">
        <f aca="false">IF(OR(A780="",I780=""),"",IFERROR(INT(A780*1)+IF(TRIM(D780&amp;"")="",0,MOD(D780*1,1)),""))</f>
        <v/>
      </c>
      <c r="K780" s="18" t="str">
        <f aca="false">IF(J780="","",IFERROR(INT(A780*1)+IF(TRIM(E780&amp;"")="",1-1/86400,MOD(E780*1,1)+IF(AND(TRIM(D780&amp;"")&lt;&gt;"",MOD(E780*1,1)&lt;MOD(D780*1,1)),1,0)),""))</f>
        <v/>
      </c>
    </row>
    <row r="781" customFormat="false" ht="15" hidden="false" customHeight="false" outlineLevel="0" collapsed="false">
      <c r="A781" s="13"/>
      <c r="B781" s="14"/>
      <c r="C781" s="14"/>
      <c r="D781" s="15"/>
      <c r="E781" s="15"/>
      <c r="F781" s="16"/>
      <c r="G781" s="16"/>
      <c r="H781" s="14"/>
      <c r="I781" s="17" t="str">
        <f aca="false">IF(TRIM(B781&amp;"")="","",SUBSTITUTE(UPPER(TRIM(B781&amp;""))," ",""))</f>
        <v/>
      </c>
      <c r="J781" s="18" t="str">
        <f aca="false">IF(OR(A781="",I781=""),"",IFERROR(INT(A781*1)+IF(TRIM(D781&amp;"")="",0,MOD(D781*1,1)),""))</f>
        <v/>
      </c>
      <c r="K781" s="18" t="str">
        <f aca="false">IF(J781="","",IFERROR(INT(A781*1)+IF(TRIM(E781&amp;"")="",1-1/86400,MOD(E781*1,1)+IF(AND(TRIM(D781&amp;"")&lt;&gt;"",MOD(E781*1,1)&lt;MOD(D781*1,1)),1,0)),""))</f>
        <v/>
      </c>
    </row>
    <row r="782" customFormat="false" ht="15" hidden="false" customHeight="false" outlineLevel="0" collapsed="false">
      <c r="A782" s="13"/>
      <c r="B782" s="14"/>
      <c r="C782" s="14"/>
      <c r="D782" s="15"/>
      <c r="E782" s="15"/>
      <c r="F782" s="16"/>
      <c r="G782" s="16"/>
      <c r="H782" s="14"/>
      <c r="I782" s="17" t="str">
        <f aca="false">IF(TRIM(B782&amp;"")="","",SUBSTITUTE(UPPER(TRIM(B782&amp;""))," ",""))</f>
        <v/>
      </c>
      <c r="J782" s="18" t="str">
        <f aca="false">IF(OR(A782="",I782=""),"",IFERROR(INT(A782*1)+IF(TRIM(D782&amp;"")="",0,MOD(D782*1,1)),""))</f>
        <v/>
      </c>
      <c r="K782" s="18" t="str">
        <f aca="false">IF(J782="","",IFERROR(INT(A782*1)+IF(TRIM(E782&amp;"")="",1-1/86400,MOD(E782*1,1)+IF(AND(TRIM(D782&amp;"")&lt;&gt;"",MOD(E782*1,1)&lt;MOD(D782*1,1)),1,0)),""))</f>
        <v/>
      </c>
    </row>
    <row r="783" customFormat="false" ht="15" hidden="false" customHeight="false" outlineLevel="0" collapsed="false">
      <c r="A783" s="13"/>
      <c r="B783" s="14"/>
      <c r="C783" s="14"/>
      <c r="D783" s="15"/>
      <c r="E783" s="15"/>
      <c r="F783" s="16"/>
      <c r="G783" s="16"/>
      <c r="H783" s="14"/>
      <c r="I783" s="17" t="str">
        <f aca="false">IF(TRIM(B783&amp;"")="","",SUBSTITUTE(UPPER(TRIM(B783&amp;""))," ",""))</f>
        <v/>
      </c>
      <c r="J783" s="18" t="str">
        <f aca="false">IF(OR(A783="",I783=""),"",IFERROR(INT(A783*1)+IF(TRIM(D783&amp;"")="",0,MOD(D783*1,1)),""))</f>
        <v/>
      </c>
      <c r="K783" s="18" t="str">
        <f aca="false">IF(J783="","",IFERROR(INT(A783*1)+IF(TRIM(E783&amp;"")="",1-1/86400,MOD(E783*1,1)+IF(AND(TRIM(D783&amp;"")&lt;&gt;"",MOD(E783*1,1)&lt;MOD(D783*1,1)),1,0)),""))</f>
        <v/>
      </c>
    </row>
    <row r="784" customFormat="false" ht="15" hidden="false" customHeight="false" outlineLevel="0" collapsed="false">
      <c r="A784" s="13"/>
      <c r="B784" s="14"/>
      <c r="C784" s="14"/>
      <c r="D784" s="15"/>
      <c r="E784" s="15"/>
      <c r="F784" s="16"/>
      <c r="G784" s="16"/>
      <c r="H784" s="14"/>
      <c r="I784" s="17" t="str">
        <f aca="false">IF(TRIM(B784&amp;"")="","",SUBSTITUTE(UPPER(TRIM(B784&amp;""))," ",""))</f>
        <v/>
      </c>
      <c r="J784" s="18" t="str">
        <f aca="false">IF(OR(A784="",I784=""),"",IFERROR(INT(A784*1)+IF(TRIM(D784&amp;"")="",0,MOD(D784*1,1)),""))</f>
        <v/>
      </c>
      <c r="K784" s="18" t="str">
        <f aca="false">IF(J784="","",IFERROR(INT(A784*1)+IF(TRIM(E784&amp;"")="",1-1/86400,MOD(E784*1,1)+IF(AND(TRIM(D784&amp;"")&lt;&gt;"",MOD(E784*1,1)&lt;MOD(D784*1,1)),1,0)),""))</f>
        <v/>
      </c>
    </row>
    <row r="785" customFormat="false" ht="15" hidden="false" customHeight="false" outlineLevel="0" collapsed="false">
      <c r="A785" s="13"/>
      <c r="B785" s="14"/>
      <c r="C785" s="14"/>
      <c r="D785" s="15"/>
      <c r="E785" s="15"/>
      <c r="F785" s="16"/>
      <c r="G785" s="16"/>
      <c r="H785" s="14"/>
      <c r="I785" s="17" t="str">
        <f aca="false">IF(TRIM(B785&amp;"")="","",SUBSTITUTE(UPPER(TRIM(B785&amp;""))," ",""))</f>
        <v/>
      </c>
      <c r="J785" s="18" t="str">
        <f aca="false">IF(OR(A785="",I785=""),"",IFERROR(INT(A785*1)+IF(TRIM(D785&amp;"")="",0,MOD(D785*1,1)),""))</f>
        <v/>
      </c>
      <c r="K785" s="18" t="str">
        <f aca="false">IF(J785="","",IFERROR(INT(A785*1)+IF(TRIM(E785&amp;"")="",1-1/86400,MOD(E785*1,1)+IF(AND(TRIM(D785&amp;"")&lt;&gt;"",MOD(E785*1,1)&lt;MOD(D785*1,1)),1,0)),""))</f>
        <v/>
      </c>
    </row>
    <row r="786" customFormat="false" ht="15" hidden="false" customHeight="false" outlineLevel="0" collapsed="false">
      <c r="A786" s="13"/>
      <c r="B786" s="14"/>
      <c r="C786" s="14"/>
      <c r="D786" s="15"/>
      <c r="E786" s="15"/>
      <c r="F786" s="16"/>
      <c r="G786" s="16"/>
      <c r="H786" s="14"/>
      <c r="I786" s="17" t="str">
        <f aca="false">IF(TRIM(B786&amp;"")="","",SUBSTITUTE(UPPER(TRIM(B786&amp;""))," ",""))</f>
        <v/>
      </c>
      <c r="J786" s="18" t="str">
        <f aca="false">IF(OR(A786="",I786=""),"",IFERROR(INT(A786*1)+IF(TRIM(D786&amp;"")="",0,MOD(D786*1,1)),""))</f>
        <v/>
      </c>
      <c r="K786" s="18" t="str">
        <f aca="false">IF(J786="","",IFERROR(INT(A786*1)+IF(TRIM(E786&amp;"")="",1-1/86400,MOD(E786*1,1)+IF(AND(TRIM(D786&amp;"")&lt;&gt;"",MOD(E786*1,1)&lt;MOD(D786*1,1)),1,0)),""))</f>
        <v/>
      </c>
    </row>
    <row r="787" customFormat="false" ht="15" hidden="false" customHeight="false" outlineLevel="0" collapsed="false">
      <c r="A787" s="13"/>
      <c r="B787" s="14"/>
      <c r="C787" s="14"/>
      <c r="D787" s="15"/>
      <c r="E787" s="15"/>
      <c r="F787" s="16"/>
      <c r="G787" s="16"/>
      <c r="H787" s="14"/>
      <c r="I787" s="17" t="str">
        <f aca="false">IF(TRIM(B787&amp;"")="","",SUBSTITUTE(UPPER(TRIM(B787&amp;""))," ",""))</f>
        <v/>
      </c>
      <c r="J787" s="18" t="str">
        <f aca="false">IF(OR(A787="",I787=""),"",IFERROR(INT(A787*1)+IF(TRIM(D787&amp;"")="",0,MOD(D787*1,1)),""))</f>
        <v/>
      </c>
      <c r="K787" s="18" t="str">
        <f aca="false">IF(J787="","",IFERROR(INT(A787*1)+IF(TRIM(E787&amp;"")="",1-1/86400,MOD(E787*1,1)+IF(AND(TRIM(D787&amp;"")&lt;&gt;"",MOD(E787*1,1)&lt;MOD(D787*1,1)),1,0)),""))</f>
        <v/>
      </c>
    </row>
    <row r="788" customFormat="false" ht="15" hidden="false" customHeight="false" outlineLevel="0" collapsed="false">
      <c r="A788" s="13"/>
      <c r="B788" s="14"/>
      <c r="C788" s="14"/>
      <c r="D788" s="15"/>
      <c r="E788" s="15"/>
      <c r="F788" s="16"/>
      <c r="G788" s="16"/>
      <c r="H788" s="14"/>
      <c r="I788" s="17" t="str">
        <f aca="false">IF(TRIM(B788&amp;"")="","",SUBSTITUTE(UPPER(TRIM(B788&amp;""))," ",""))</f>
        <v/>
      </c>
      <c r="J788" s="18" t="str">
        <f aca="false">IF(OR(A788="",I788=""),"",IFERROR(INT(A788*1)+IF(TRIM(D788&amp;"")="",0,MOD(D788*1,1)),""))</f>
        <v/>
      </c>
      <c r="K788" s="18" t="str">
        <f aca="false">IF(J788="","",IFERROR(INT(A788*1)+IF(TRIM(E788&amp;"")="",1-1/86400,MOD(E788*1,1)+IF(AND(TRIM(D788&amp;"")&lt;&gt;"",MOD(E788*1,1)&lt;MOD(D788*1,1)),1,0)),""))</f>
        <v/>
      </c>
    </row>
    <row r="789" customFormat="false" ht="15" hidden="false" customHeight="false" outlineLevel="0" collapsed="false">
      <c r="A789" s="13"/>
      <c r="B789" s="14"/>
      <c r="C789" s="14"/>
      <c r="D789" s="15"/>
      <c r="E789" s="15"/>
      <c r="F789" s="16"/>
      <c r="G789" s="16"/>
      <c r="H789" s="14"/>
      <c r="I789" s="17" t="str">
        <f aca="false">IF(TRIM(B789&amp;"")="","",SUBSTITUTE(UPPER(TRIM(B789&amp;""))," ",""))</f>
        <v/>
      </c>
      <c r="J789" s="18" t="str">
        <f aca="false">IF(OR(A789="",I789=""),"",IFERROR(INT(A789*1)+IF(TRIM(D789&amp;"")="",0,MOD(D789*1,1)),""))</f>
        <v/>
      </c>
      <c r="K789" s="18" t="str">
        <f aca="false">IF(J789="","",IFERROR(INT(A789*1)+IF(TRIM(E789&amp;"")="",1-1/86400,MOD(E789*1,1)+IF(AND(TRIM(D789&amp;"")&lt;&gt;"",MOD(E789*1,1)&lt;MOD(D789*1,1)),1,0)),""))</f>
        <v/>
      </c>
    </row>
    <row r="790" customFormat="false" ht="15" hidden="false" customHeight="false" outlineLevel="0" collapsed="false">
      <c r="A790" s="13"/>
      <c r="B790" s="14"/>
      <c r="C790" s="14"/>
      <c r="D790" s="15"/>
      <c r="E790" s="15"/>
      <c r="F790" s="16"/>
      <c r="G790" s="16"/>
      <c r="H790" s="14"/>
      <c r="I790" s="17" t="str">
        <f aca="false">IF(TRIM(B790&amp;"")="","",SUBSTITUTE(UPPER(TRIM(B790&amp;""))," ",""))</f>
        <v/>
      </c>
      <c r="J790" s="18" t="str">
        <f aca="false">IF(OR(A790="",I790=""),"",IFERROR(INT(A790*1)+IF(TRIM(D790&amp;"")="",0,MOD(D790*1,1)),""))</f>
        <v/>
      </c>
      <c r="K790" s="18" t="str">
        <f aca="false">IF(J790="","",IFERROR(INT(A790*1)+IF(TRIM(E790&amp;"")="",1-1/86400,MOD(E790*1,1)+IF(AND(TRIM(D790&amp;"")&lt;&gt;"",MOD(E790*1,1)&lt;MOD(D790*1,1)),1,0)),""))</f>
        <v/>
      </c>
    </row>
    <row r="791" customFormat="false" ht="15" hidden="false" customHeight="false" outlineLevel="0" collapsed="false">
      <c r="A791" s="13"/>
      <c r="B791" s="14"/>
      <c r="C791" s="14"/>
      <c r="D791" s="15"/>
      <c r="E791" s="15"/>
      <c r="F791" s="16"/>
      <c r="G791" s="16"/>
      <c r="H791" s="14"/>
      <c r="I791" s="17" t="str">
        <f aca="false">IF(TRIM(B791&amp;"")="","",SUBSTITUTE(UPPER(TRIM(B791&amp;""))," ",""))</f>
        <v/>
      </c>
      <c r="J791" s="18" t="str">
        <f aca="false">IF(OR(A791="",I791=""),"",IFERROR(INT(A791*1)+IF(TRIM(D791&amp;"")="",0,MOD(D791*1,1)),""))</f>
        <v/>
      </c>
      <c r="K791" s="18" t="str">
        <f aca="false">IF(J791="","",IFERROR(INT(A791*1)+IF(TRIM(E791&amp;"")="",1-1/86400,MOD(E791*1,1)+IF(AND(TRIM(D791&amp;"")&lt;&gt;"",MOD(E791*1,1)&lt;MOD(D791*1,1)),1,0)),""))</f>
        <v/>
      </c>
    </row>
    <row r="792" customFormat="false" ht="15" hidden="false" customHeight="false" outlineLevel="0" collapsed="false">
      <c r="A792" s="13"/>
      <c r="B792" s="14"/>
      <c r="C792" s="14"/>
      <c r="D792" s="15"/>
      <c r="E792" s="15"/>
      <c r="F792" s="16"/>
      <c r="G792" s="16"/>
      <c r="H792" s="14"/>
      <c r="I792" s="17" t="str">
        <f aca="false">IF(TRIM(B792&amp;"")="","",SUBSTITUTE(UPPER(TRIM(B792&amp;""))," ",""))</f>
        <v/>
      </c>
      <c r="J792" s="18" t="str">
        <f aca="false">IF(OR(A792="",I792=""),"",IFERROR(INT(A792*1)+IF(TRIM(D792&amp;"")="",0,MOD(D792*1,1)),""))</f>
        <v/>
      </c>
      <c r="K792" s="18" t="str">
        <f aca="false">IF(J792="","",IFERROR(INT(A792*1)+IF(TRIM(E792&amp;"")="",1-1/86400,MOD(E792*1,1)+IF(AND(TRIM(D792&amp;"")&lt;&gt;"",MOD(E792*1,1)&lt;MOD(D792*1,1)),1,0)),""))</f>
        <v/>
      </c>
    </row>
    <row r="793" customFormat="false" ht="15" hidden="false" customHeight="false" outlineLevel="0" collapsed="false">
      <c r="A793" s="13"/>
      <c r="B793" s="14"/>
      <c r="C793" s="14"/>
      <c r="D793" s="15"/>
      <c r="E793" s="15"/>
      <c r="F793" s="16"/>
      <c r="G793" s="16"/>
      <c r="H793" s="14"/>
      <c r="I793" s="17" t="str">
        <f aca="false">IF(TRIM(B793&amp;"")="","",SUBSTITUTE(UPPER(TRIM(B793&amp;""))," ",""))</f>
        <v/>
      </c>
      <c r="J793" s="18" t="str">
        <f aca="false">IF(OR(A793="",I793=""),"",IFERROR(INT(A793*1)+IF(TRIM(D793&amp;"")="",0,MOD(D793*1,1)),""))</f>
        <v/>
      </c>
      <c r="K793" s="18" t="str">
        <f aca="false">IF(J793="","",IFERROR(INT(A793*1)+IF(TRIM(E793&amp;"")="",1-1/86400,MOD(E793*1,1)+IF(AND(TRIM(D793&amp;"")&lt;&gt;"",MOD(E793*1,1)&lt;MOD(D793*1,1)),1,0)),""))</f>
        <v/>
      </c>
    </row>
    <row r="794" customFormat="false" ht="15" hidden="false" customHeight="false" outlineLevel="0" collapsed="false">
      <c r="A794" s="13"/>
      <c r="B794" s="14"/>
      <c r="C794" s="14"/>
      <c r="D794" s="15"/>
      <c r="E794" s="15"/>
      <c r="F794" s="16"/>
      <c r="G794" s="16"/>
      <c r="H794" s="14"/>
      <c r="I794" s="17" t="str">
        <f aca="false">IF(TRIM(B794&amp;"")="","",SUBSTITUTE(UPPER(TRIM(B794&amp;""))," ",""))</f>
        <v/>
      </c>
      <c r="J794" s="18" t="str">
        <f aca="false">IF(OR(A794="",I794=""),"",IFERROR(INT(A794*1)+IF(TRIM(D794&amp;"")="",0,MOD(D794*1,1)),""))</f>
        <v/>
      </c>
      <c r="K794" s="18" t="str">
        <f aca="false">IF(J794="","",IFERROR(INT(A794*1)+IF(TRIM(E794&amp;"")="",1-1/86400,MOD(E794*1,1)+IF(AND(TRIM(D794&amp;"")&lt;&gt;"",MOD(E794*1,1)&lt;MOD(D794*1,1)),1,0)),""))</f>
        <v/>
      </c>
    </row>
    <row r="795" customFormat="false" ht="15" hidden="false" customHeight="false" outlineLevel="0" collapsed="false">
      <c r="A795" s="13"/>
      <c r="B795" s="14"/>
      <c r="C795" s="14"/>
      <c r="D795" s="15"/>
      <c r="E795" s="15"/>
      <c r="F795" s="16"/>
      <c r="G795" s="16"/>
      <c r="H795" s="14"/>
      <c r="I795" s="17" t="str">
        <f aca="false">IF(TRIM(B795&amp;"")="","",SUBSTITUTE(UPPER(TRIM(B795&amp;""))," ",""))</f>
        <v/>
      </c>
      <c r="J795" s="18" t="str">
        <f aca="false">IF(OR(A795="",I795=""),"",IFERROR(INT(A795*1)+IF(TRIM(D795&amp;"")="",0,MOD(D795*1,1)),""))</f>
        <v/>
      </c>
      <c r="K795" s="18" t="str">
        <f aca="false">IF(J795="","",IFERROR(INT(A795*1)+IF(TRIM(E795&amp;"")="",1-1/86400,MOD(E795*1,1)+IF(AND(TRIM(D795&amp;"")&lt;&gt;"",MOD(E795*1,1)&lt;MOD(D795*1,1)),1,0)),""))</f>
        <v/>
      </c>
    </row>
    <row r="796" customFormat="false" ht="15" hidden="false" customHeight="false" outlineLevel="0" collapsed="false">
      <c r="A796" s="13"/>
      <c r="B796" s="14"/>
      <c r="C796" s="14"/>
      <c r="D796" s="15"/>
      <c r="E796" s="15"/>
      <c r="F796" s="16"/>
      <c r="G796" s="16"/>
      <c r="H796" s="14"/>
      <c r="I796" s="17" t="str">
        <f aca="false">IF(TRIM(B796&amp;"")="","",SUBSTITUTE(UPPER(TRIM(B796&amp;""))," ",""))</f>
        <v/>
      </c>
      <c r="J796" s="18" t="str">
        <f aca="false">IF(OR(A796="",I796=""),"",IFERROR(INT(A796*1)+IF(TRIM(D796&amp;"")="",0,MOD(D796*1,1)),""))</f>
        <v/>
      </c>
      <c r="K796" s="18" t="str">
        <f aca="false">IF(J796="","",IFERROR(INT(A796*1)+IF(TRIM(E796&amp;"")="",1-1/86400,MOD(E796*1,1)+IF(AND(TRIM(D796&amp;"")&lt;&gt;"",MOD(E796*1,1)&lt;MOD(D796*1,1)),1,0)),""))</f>
        <v/>
      </c>
    </row>
    <row r="797" customFormat="false" ht="15" hidden="false" customHeight="false" outlineLevel="0" collapsed="false">
      <c r="A797" s="13"/>
      <c r="B797" s="14"/>
      <c r="C797" s="14"/>
      <c r="D797" s="15"/>
      <c r="E797" s="15"/>
      <c r="F797" s="16"/>
      <c r="G797" s="16"/>
      <c r="H797" s="14"/>
      <c r="I797" s="17" t="str">
        <f aca="false">IF(TRIM(B797&amp;"")="","",SUBSTITUTE(UPPER(TRIM(B797&amp;""))," ",""))</f>
        <v/>
      </c>
      <c r="J797" s="18" t="str">
        <f aca="false">IF(OR(A797="",I797=""),"",IFERROR(INT(A797*1)+IF(TRIM(D797&amp;"")="",0,MOD(D797*1,1)),""))</f>
        <v/>
      </c>
      <c r="K797" s="18" t="str">
        <f aca="false">IF(J797="","",IFERROR(INT(A797*1)+IF(TRIM(E797&amp;"")="",1-1/86400,MOD(E797*1,1)+IF(AND(TRIM(D797&amp;"")&lt;&gt;"",MOD(E797*1,1)&lt;MOD(D797*1,1)),1,0)),""))</f>
        <v/>
      </c>
    </row>
    <row r="798" customFormat="false" ht="15" hidden="false" customHeight="false" outlineLevel="0" collapsed="false">
      <c r="A798" s="13"/>
      <c r="B798" s="14"/>
      <c r="C798" s="14"/>
      <c r="D798" s="15"/>
      <c r="E798" s="15"/>
      <c r="F798" s="16"/>
      <c r="G798" s="16"/>
      <c r="H798" s="14"/>
      <c r="I798" s="17" t="str">
        <f aca="false">IF(TRIM(B798&amp;"")="","",SUBSTITUTE(UPPER(TRIM(B798&amp;""))," ",""))</f>
        <v/>
      </c>
      <c r="J798" s="18" t="str">
        <f aca="false">IF(OR(A798="",I798=""),"",IFERROR(INT(A798*1)+IF(TRIM(D798&amp;"")="",0,MOD(D798*1,1)),""))</f>
        <v/>
      </c>
      <c r="K798" s="18" t="str">
        <f aca="false">IF(J798="","",IFERROR(INT(A798*1)+IF(TRIM(E798&amp;"")="",1-1/86400,MOD(E798*1,1)+IF(AND(TRIM(D798&amp;"")&lt;&gt;"",MOD(E798*1,1)&lt;MOD(D798*1,1)),1,0)),""))</f>
        <v/>
      </c>
    </row>
    <row r="799" customFormat="false" ht="15" hidden="false" customHeight="false" outlineLevel="0" collapsed="false">
      <c r="A799" s="13"/>
      <c r="B799" s="14"/>
      <c r="C799" s="14"/>
      <c r="D799" s="15"/>
      <c r="E799" s="15"/>
      <c r="F799" s="16"/>
      <c r="G799" s="16"/>
      <c r="H799" s="14"/>
      <c r="I799" s="17" t="str">
        <f aca="false">IF(TRIM(B799&amp;"")="","",SUBSTITUTE(UPPER(TRIM(B799&amp;""))," ",""))</f>
        <v/>
      </c>
      <c r="J799" s="18" t="str">
        <f aca="false">IF(OR(A799="",I799=""),"",IFERROR(INT(A799*1)+IF(TRIM(D799&amp;"")="",0,MOD(D799*1,1)),""))</f>
        <v/>
      </c>
      <c r="K799" s="18" t="str">
        <f aca="false">IF(J799="","",IFERROR(INT(A799*1)+IF(TRIM(E799&amp;"")="",1-1/86400,MOD(E799*1,1)+IF(AND(TRIM(D799&amp;"")&lt;&gt;"",MOD(E799*1,1)&lt;MOD(D799*1,1)),1,0)),""))</f>
        <v/>
      </c>
    </row>
    <row r="800" customFormat="false" ht="15" hidden="false" customHeight="false" outlineLevel="0" collapsed="false">
      <c r="A800" s="13"/>
      <c r="B800" s="14"/>
      <c r="C800" s="14"/>
      <c r="D800" s="15"/>
      <c r="E800" s="15"/>
      <c r="F800" s="16"/>
      <c r="G800" s="16"/>
      <c r="H800" s="14"/>
      <c r="I800" s="17" t="str">
        <f aca="false">IF(TRIM(B800&amp;"")="","",SUBSTITUTE(UPPER(TRIM(B800&amp;""))," ",""))</f>
        <v/>
      </c>
      <c r="J800" s="18" t="str">
        <f aca="false">IF(OR(A800="",I800=""),"",IFERROR(INT(A800*1)+IF(TRIM(D800&amp;"")="",0,MOD(D800*1,1)),""))</f>
        <v/>
      </c>
      <c r="K800" s="18" t="str">
        <f aca="false">IF(J800="","",IFERROR(INT(A800*1)+IF(TRIM(E800&amp;"")="",1-1/86400,MOD(E800*1,1)+IF(AND(TRIM(D800&amp;"")&lt;&gt;"",MOD(E800*1,1)&lt;MOD(D800*1,1)),1,0)),""))</f>
        <v/>
      </c>
    </row>
    <row r="801" customFormat="false" ht="15" hidden="false" customHeight="false" outlineLevel="0" collapsed="false">
      <c r="A801" s="13"/>
      <c r="B801" s="14"/>
      <c r="C801" s="14"/>
      <c r="D801" s="15"/>
      <c r="E801" s="15"/>
      <c r="F801" s="16"/>
      <c r="G801" s="16"/>
      <c r="H801" s="14"/>
      <c r="I801" s="17" t="str">
        <f aca="false">IF(TRIM(B801&amp;"")="","",SUBSTITUTE(UPPER(TRIM(B801&amp;""))," ",""))</f>
        <v/>
      </c>
      <c r="J801" s="18" t="str">
        <f aca="false">IF(OR(A801="",I801=""),"",IFERROR(INT(A801*1)+IF(TRIM(D801&amp;"")="",0,MOD(D801*1,1)),""))</f>
        <v/>
      </c>
      <c r="K801" s="18" t="str">
        <f aca="false">IF(J801="","",IFERROR(INT(A801*1)+IF(TRIM(E801&amp;"")="",1-1/86400,MOD(E801*1,1)+IF(AND(TRIM(D801&amp;"")&lt;&gt;"",MOD(E801*1,1)&lt;MOD(D801*1,1)),1,0)),""))</f>
        <v/>
      </c>
    </row>
    <row r="802" customFormat="false" ht="15" hidden="false" customHeight="false" outlineLevel="0" collapsed="false">
      <c r="A802" s="13"/>
      <c r="B802" s="14"/>
      <c r="C802" s="14"/>
      <c r="D802" s="15"/>
      <c r="E802" s="15"/>
      <c r="F802" s="16"/>
      <c r="G802" s="16"/>
      <c r="H802" s="14"/>
      <c r="I802" s="17" t="str">
        <f aca="false">IF(TRIM(B802&amp;"")="","",SUBSTITUTE(UPPER(TRIM(B802&amp;""))," ",""))</f>
        <v/>
      </c>
      <c r="J802" s="18" t="str">
        <f aca="false">IF(OR(A802="",I802=""),"",IFERROR(INT(A802*1)+IF(TRIM(D802&amp;"")="",0,MOD(D802*1,1)),""))</f>
        <v/>
      </c>
      <c r="K802" s="18" t="str">
        <f aca="false">IF(J802="","",IFERROR(INT(A802*1)+IF(TRIM(E802&amp;"")="",1-1/86400,MOD(E802*1,1)+IF(AND(TRIM(D802&amp;"")&lt;&gt;"",MOD(E802*1,1)&lt;MOD(D802*1,1)),1,0)),""))</f>
        <v/>
      </c>
    </row>
    <row r="803" customFormat="false" ht="15" hidden="false" customHeight="false" outlineLevel="0" collapsed="false">
      <c r="A803" s="13"/>
      <c r="B803" s="14"/>
      <c r="C803" s="14"/>
      <c r="D803" s="15"/>
      <c r="E803" s="15"/>
      <c r="F803" s="16"/>
      <c r="G803" s="16"/>
      <c r="H803" s="14"/>
      <c r="I803" s="17" t="str">
        <f aca="false">IF(TRIM(B803&amp;"")="","",SUBSTITUTE(UPPER(TRIM(B803&amp;""))," ",""))</f>
        <v/>
      </c>
      <c r="J803" s="18" t="str">
        <f aca="false">IF(OR(A803="",I803=""),"",IFERROR(INT(A803*1)+IF(TRIM(D803&amp;"")="",0,MOD(D803*1,1)),""))</f>
        <v/>
      </c>
      <c r="K803" s="18" t="str">
        <f aca="false">IF(J803="","",IFERROR(INT(A803*1)+IF(TRIM(E803&amp;"")="",1-1/86400,MOD(E803*1,1)+IF(AND(TRIM(D803&amp;"")&lt;&gt;"",MOD(E803*1,1)&lt;MOD(D803*1,1)),1,0)),""))</f>
        <v/>
      </c>
    </row>
    <row r="804" customFormat="false" ht="15" hidden="false" customHeight="false" outlineLevel="0" collapsed="false">
      <c r="A804" s="13"/>
      <c r="B804" s="14"/>
      <c r="C804" s="14"/>
      <c r="D804" s="15"/>
      <c r="E804" s="15"/>
      <c r="F804" s="16"/>
      <c r="G804" s="16"/>
      <c r="H804" s="14"/>
      <c r="I804" s="17" t="str">
        <f aca="false">IF(TRIM(B804&amp;"")="","",SUBSTITUTE(UPPER(TRIM(B804&amp;""))," ",""))</f>
        <v/>
      </c>
      <c r="J804" s="18" t="str">
        <f aca="false">IF(OR(A804="",I804=""),"",IFERROR(INT(A804*1)+IF(TRIM(D804&amp;"")="",0,MOD(D804*1,1)),""))</f>
        <v/>
      </c>
      <c r="K804" s="18" t="str">
        <f aca="false">IF(J804="","",IFERROR(INT(A804*1)+IF(TRIM(E804&amp;"")="",1-1/86400,MOD(E804*1,1)+IF(AND(TRIM(D804&amp;"")&lt;&gt;"",MOD(E804*1,1)&lt;MOD(D804*1,1)),1,0)),""))</f>
        <v/>
      </c>
    </row>
    <row r="805" customFormat="false" ht="15" hidden="false" customHeight="false" outlineLevel="0" collapsed="false">
      <c r="A805" s="13"/>
      <c r="B805" s="14"/>
      <c r="C805" s="14"/>
      <c r="D805" s="15"/>
      <c r="E805" s="15"/>
      <c r="F805" s="16"/>
      <c r="G805" s="16"/>
      <c r="H805" s="14"/>
      <c r="I805" s="17" t="str">
        <f aca="false">IF(TRIM(B805&amp;"")="","",SUBSTITUTE(UPPER(TRIM(B805&amp;""))," ",""))</f>
        <v/>
      </c>
      <c r="J805" s="18" t="str">
        <f aca="false">IF(OR(A805="",I805=""),"",IFERROR(INT(A805*1)+IF(TRIM(D805&amp;"")="",0,MOD(D805*1,1)),""))</f>
        <v/>
      </c>
      <c r="K805" s="18" t="str">
        <f aca="false">IF(J805="","",IFERROR(INT(A805*1)+IF(TRIM(E805&amp;"")="",1-1/86400,MOD(E805*1,1)+IF(AND(TRIM(D805&amp;"")&lt;&gt;"",MOD(E805*1,1)&lt;MOD(D805*1,1)),1,0)),""))</f>
        <v/>
      </c>
    </row>
    <row r="806" customFormat="false" ht="15" hidden="false" customHeight="false" outlineLevel="0" collapsed="false">
      <c r="A806" s="13"/>
      <c r="B806" s="14"/>
      <c r="C806" s="14"/>
      <c r="D806" s="15"/>
      <c r="E806" s="15"/>
      <c r="F806" s="16"/>
      <c r="G806" s="16"/>
      <c r="H806" s="14"/>
      <c r="I806" s="17" t="str">
        <f aca="false">IF(TRIM(B806&amp;"")="","",SUBSTITUTE(UPPER(TRIM(B806&amp;""))," ",""))</f>
        <v/>
      </c>
      <c r="J806" s="18" t="str">
        <f aca="false">IF(OR(A806="",I806=""),"",IFERROR(INT(A806*1)+IF(TRIM(D806&amp;"")="",0,MOD(D806*1,1)),""))</f>
        <v/>
      </c>
      <c r="K806" s="18" t="str">
        <f aca="false">IF(J806="","",IFERROR(INT(A806*1)+IF(TRIM(E806&amp;"")="",1-1/86400,MOD(E806*1,1)+IF(AND(TRIM(D806&amp;"")&lt;&gt;"",MOD(E806*1,1)&lt;MOD(D806*1,1)),1,0)),""))</f>
        <v/>
      </c>
    </row>
    <row r="807" customFormat="false" ht="15" hidden="false" customHeight="false" outlineLevel="0" collapsed="false">
      <c r="A807" s="13"/>
      <c r="B807" s="14"/>
      <c r="C807" s="14"/>
      <c r="D807" s="15"/>
      <c r="E807" s="15"/>
      <c r="F807" s="16"/>
      <c r="G807" s="16"/>
      <c r="H807" s="14"/>
      <c r="I807" s="17" t="str">
        <f aca="false">IF(TRIM(B807&amp;"")="","",SUBSTITUTE(UPPER(TRIM(B807&amp;""))," ",""))</f>
        <v/>
      </c>
      <c r="J807" s="18" t="str">
        <f aca="false">IF(OR(A807="",I807=""),"",IFERROR(INT(A807*1)+IF(TRIM(D807&amp;"")="",0,MOD(D807*1,1)),""))</f>
        <v/>
      </c>
      <c r="K807" s="18" t="str">
        <f aca="false">IF(J807="","",IFERROR(INT(A807*1)+IF(TRIM(E807&amp;"")="",1-1/86400,MOD(E807*1,1)+IF(AND(TRIM(D807&amp;"")&lt;&gt;"",MOD(E807*1,1)&lt;MOD(D807*1,1)),1,0)),""))</f>
        <v/>
      </c>
    </row>
    <row r="808" customFormat="false" ht="15" hidden="false" customHeight="false" outlineLevel="0" collapsed="false">
      <c r="A808" s="13"/>
      <c r="B808" s="14"/>
      <c r="C808" s="14"/>
      <c r="D808" s="15"/>
      <c r="E808" s="15"/>
      <c r="F808" s="16"/>
      <c r="G808" s="16"/>
      <c r="H808" s="14"/>
      <c r="I808" s="17" t="str">
        <f aca="false">IF(TRIM(B808&amp;"")="","",SUBSTITUTE(UPPER(TRIM(B808&amp;""))," ",""))</f>
        <v/>
      </c>
      <c r="J808" s="18" t="str">
        <f aca="false">IF(OR(A808="",I808=""),"",IFERROR(INT(A808*1)+IF(TRIM(D808&amp;"")="",0,MOD(D808*1,1)),""))</f>
        <v/>
      </c>
      <c r="K808" s="18" t="str">
        <f aca="false">IF(J808="","",IFERROR(INT(A808*1)+IF(TRIM(E808&amp;"")="",1-1/86400,MOD(E808*1,1)+IF(AND(TRIM(D808&amp;"")&lt;&gt;"",MOD(E808*1,1)&lt;MOD(D808*1,1)),1,0)),""))</f>
        <v/>
      </c>
    </row>
    <row r="809" customFormat="false" ht="15" hidden="false" customHeight="false" outlineLevel="0" collapsed="false">
      <c r="A809" s="13"/>
      <c r="B809" s="14"/>
      <c r="C809" s="14"/>
      <c r="D809" s="15"/>
      <c r="E809" s="15"/>
      <c r="F809" s="16"/>
      <c r="G809" s="16"/>
      <c r="H809" s="14"/>
      <c r="I809" s="17" t="str">
        <f aca="false">IF(TRIM(B809&amp;"")="","",SUBSTITUTE(UPPER(TRIM(B809&amp;""))," ",""))</f>
        <v/>
      </c>
      <c r="J809" s="18" t="str">
        <f aca="false">IF(OR(A809="",I809=""),"",IFERROR(INT(A809*1)+IF(TRIM(D809&amp;"")="",0,MOD(D809*1,1)),""))</f>
        <v/>
      </c>
      <c r="K809" s="18" t="str">
        <f aca="false">IF(J809="","",IFERROR(INT(A809*1)+IF(TRIM(E809&amp;"")="",1-1/86400,MOD(E809*1,1)+IF(AND(TRIM(D809&amp;"")&lt;&gt;"",MOD(E809*1,1)&lt;MOD(D809*1,1)),1,0)),""))</f>
        <v/>
      </c>
    </row>
    <row r="810" customFormat="false" ht="15" hidden="false" customHeight="false" outlineLevel="0" collapsed="false">
      <c r="A810" s="13"/>
      <c r="B810" s="14"/>
      <c r="C810" s="14"/>
      <c r="D810" s="15"/>
      <c r="E810" s="15"/>
      <c r="F810" s="16"/>
      <c r="G810" s="16"/>
      <c r="H810" s="14"/>
      <c r="I810" s="17" t="str">
        <f aca="false">IF(TRIM(B810&amp;"")="","",SUBSTITUTE(UPPER(TRIM(B810&amp;""))," ",""))</f>
        <v/>
      </c>
      <c r="J810" s="18" t="str">
        <f aca="false">IF(OR(A810="",I810=""),"",IFERROR(INT(A810*1)+IF(TRIM(D810&amp;"")="",0,MOD(D810*1,1)),""))</f>
        <v/>
      </c>
      <c r="K810" s="18" t="str">
        <f aca="false">IF(J810="","",IFERROR(INT(A810*1)+IF(TRIM(E810&amp;"")="",1-1/86400,MOD(E810*1,1)+IF(AND(TRIM(D810&amp;"")&lt;&gt;"",MOD(E810*1,1)&lt;MOD(D810*1,1)),1,0)),""))</f>
        <v/>
      </c>
    </row>
    <row r="811" customFormat="false" ht="15" hidden="false" customHeight="false" outlineLevel="0" collapsed="false">
      <c r="A811" s="13"/>
      <c r="B811" s="14"/>
      <c r="C811" s="14"/>
      <c r="D811" s="15"/>
      <c r="E811" s="15"/>
      <c r="F811" s="16"/>
      <c r="G811" s="16"/>
      <c r="H811" s="14"/>
      <c r="I811" s="17" t="str">
        <f aca="false">IF(TRIM(B811&amp;"")="","",SUBSTITUTE(UPPER(TRIM(B811&amp;""))," ",""))</f>
        <v/>
      </c>
      <c r="J811" s="18" t="str">
        <f aca="false">IF(OR(A811="",I811=""),"",IFERROR(INT(A811*1)+IF(TRIM(D811&amp;"")="",0,MOD(D811*1,1)),""))</f>
        <v/>
      </c>
      <c r="K811" s="18" t="str">
        <f aca="false">IF(J811="","",IFERROR(INT(A811*1)+IF(TRIM(E811&amp;"")="",1-1/86400,MOD(E811*1,1)+IF(AND(TRIM(D811&amp;"")&lt;&gt;"",MOD(E811*1,1)&lt;MOD(D811*1,1)),1,0)),""))</f>
        <v/>
      </c>
    </row>
    <row r="812" customFormat="false" ht="15" hidden="false" customHeight="false" outlineLevel="0" collapsed="false">
      <c r="A812" s="13"/>
      <c r="B812" s="14"/>
      <c r="C812" s="14"/>
      <c r="D812" s="15"/>
      <c r="E812" s="15"/>
      <c r="F812" s="16"/>
      <c r="G812" s="16"/>
      <c r="H812" s="14"/>
      <c r="I812" s="17" t="str">
        <f aca="false">IF(TRIM(B812&amp;"")="","",SUBSTITUTE(UPPER(TRIM(B812&amp;""))," ",""))</f>
        <v/>
      </c>
      <c r="J812" s="18" t="str">
        <f aca="false">IF(OR(A812="",I812=""),"",IFERROR(INT(A812*1)+IF(TRIM(D812&amp;"")="",0,MOD(D812*1,1)),""))</f>
        <v/>
      </c>
      <c r="K812" s="18" t="str">
        <f aca="false">IF(J812="","",IFERROR(INT(A812*1)+IF(TRIM(E812&amp;"")="",1-1/86400,MOD(E812*1,1)+IF(AND(TRIM(D812&amp;"")&lt;&gt;"",MOD(E812*1,1)&lt;MOD(D812*1,1)),1,0)),""))</f>
        <v/>
      </c>
    </row>
    <row r="813" customFormat="false" ht="15" hidden="false" customHeight="false" outlineLevel="0" collapsed="false">
      <c r="A813" s="13"/>
      <c r="B813" s="14"/>
      <c r="C813" s="14"/>
      <c r="D813" s="15"/>
      <c r="E813" s="15"/>
      <c r="F813" s="16"/>
      <c r="G813" s="16"/>
      <c r="H813" s="14"/>
      <c r="I813" s="17" t="str">
        <f aca="false">IF(TRIM(B813&amp;"")="","",SUBSTITUTE(UPPER(TRIM(B813&amp;""))," ",""))</f>
        <v/>
      </c>
      <c r="J813" s="18" t="str">
        <f aca="false">IF(OR(A813="",I813=""),"",IFERROR(INT(A813*1)+IF(TRIM(D813&amp;"")="",0,MOD(D813*1,1)),""))</f>
        <v/>
      </c>
      <c r="K813" s="18" t="str">
        <f aca="false">IF(J813="","",IFERROR(INT(A813*1)+IF(TRIM(E813&amp;"")="",1-1/86400,MOD(E813*1,1)+IF(AND(TRIM(D813&amp;"")&lt;&gt;"",MOD(E813*1,1)&lt;MOD(D813*1,1)),1,0)),""))</f>
        <v/>
      </c>
    </row>
    <row r="814" customFormat="false" ht="15" hidden="false" customHeight="false" outlineLevel="0" collapsed="false">
      <c r="A814" s="13"/>
      <c r="B814" s="14"/>
      <c r="C814" s="14"/>
      <c r="D814" s="15"/>
      <c r="E814" s="15"/>
      <c r="F814" s="16"/>
      <c r="G814" s="16"/>
      <c r="H814" s="14"/>
      <c r="I814" s="17" t="str">
        <f aca="false">IF(TRIM(B814&amp;"")="","",SUBSTITUTE(UPPER(TRIM(B814&amp;""))," ",""))</f>
        <v/>
      </c>
      <c r="J814" s="18" t="str">
        <f aca="false">IF(OR(A814="",I814=""),"",IFERROR(INT(A814*1)+IF(TRIM(D814&amp;"")="",0,MOD(D814*1,1)),""))</f>
        <v/>
      </c>
      <c r="K814" s="18" t="str">
        <f aca="false">IF(J814="","",IFERROR(INT(A814*1)+IF(TRIM(E814&amp;"")="",1-1/86400,MOD(E814*1,1)+IF(AND(TRIM(D814&amp;"")&lt;&gt;"",MOD(E814*1,1)&lt;MOD(D814*1,1)),1,0)),""))</f>
        <v/>
      </c>
    </row>
    <row r="815" customFormat="false" ht="15" hidden="false" customHeight="false" outlineLevel="0" collapsed="false">
      <c r="A815" s="13"/>
      <c r="B815" s="14"/>
      <c r="C815" s="14"/>
      <c r="D815" s="15"/>
      <c r="E815" s="15"/>
      <c r="F815" s="16"/>
      <c r="G815" s="16"/>
      <c r="H815" s="14"/>
      <c r="I815" s="17" t="str">
        <f aca="false">IF(TRIM(B815&amp;"")="","",SUBSTITUTE(UPPER(TRIM(B815&amp;""))," ",""))</f>
        <v/>
      </c>
      <c r="J815" s="18" t="str">
        <f aca="false">IF(OR(A815="",I815=""),"",IFERROR(INT(A815*1)+IF(TRIM(D815&amp;"")="",0,MOD(D815*1,1)),""))</f>
        <v/>
      </c>
      <c r="K815" s="18" t="str">
        <f aca="false">IF(J815="","",IFERROR(INT(A815*1)+IF(TRIM(E815&amp;"")="",1-1/86400,MOD(E815*1,1)+IF(AND(TRIM(D815&amp;"")&lt;&gt;"",MOD(E815*1,1)&lt;MOD(D815*1,1)),1,0)),""))</f>
        <v/>
      </c>
    </row>
    <row r="816" customFormat="false" ht="15" hidden="false" customHeight="false" outlineLevel="0" collapsed="false">
      <c r="A816" s="13"/>
      <c r="B816" s="14"/>
      <c r="C816" s="14"/>
      <c r="D816" s="15"/>
      <c r="E816" s="15"/>
      <c r="F816" s="16"/>
      <c r="G816" s="16"/>
      <c r="H816" s="14"/>
      <c r="I816" s="17" t="str">
        <f aca="false">IF(TRIM(B816&amp;"")="","",SUBSTITUTE(UPPER(TRIM(B816&amp;""))," ",""))</f>
        <v/>
      </c>
      <c r="J816" s="18" t="str">
        <f aca="false">IF(OR(A816="",I816=""),"",IFERROR(INT(A816*1)+IF(TRIM(D816&amp;"")="",0,MOD(D816*1,1)),""))</f>
        <v/>
      </c>
      <c r="K816" s="18" t="str">
        <f aca="false">IF(J816="","",IFERROR(INT(A816*1)+IF(TRIM(E816&amp;"")="",1-1/86400,MOD(E816*1,1)+IF(AND(TRIM(D816&amp;"")&lt;&gt;"",MOD(E816*1,1)&lt;MOD(D816*1,1)),1,0)),""))</f>
        <v/>
      </c>
    </row>
    <row r="817" customFormat="false" ht="15" hidden="false" customHeight="false" outlineLevel="0" collapsed="false">
      <c r="A817" s="13"/>
      <c r="B817" s="14"/>
      <c r="C817" s="14"/>
      <c r="D817" s="15"/>
      <c r="E817" s="15"/>
      <c r="F817" s="16"/>
      <c r="G817" s="16"/>
      <c r="H817" s="14"/>
      <c r="I817" s="17" t="str">
        <f aca="false">IF(TRIM(B817&amp;"")="","",SUBSTITUTE(UPPER(TRIM(B817&amp;""))," ",""))</f>
        <v/>
      </c>
      <c r="J817" s="18" t="str">
        <f aca="false">IF(OR(A817="",I817=""),"",IFERROR(INT(A817*1)+IF(TRIM(D817&amp;"")="",0,MOD(D817*1,1)),""))</f>
        <v/>
      </c>
      <c r="K817" s="18" t="str">
        <f aca="false">IF(J817="","",IFERROR(INT(A817*1)+IF(TRIM(E817&amp;"")="",1-1/86400,MOD(E817*1,1)+IF(AND(TRIM(D817&amp;"")&lt;&gt;"",MOD(E817*1,1)&lt;MOD(D817*1,1)),1,0)),""))</f>
        <v/>
      </c>
    </row>
    <row r="818" customFormat="false" ht="15" hidden="false" customHeight="false" outlineLevel="0" collapsed="false">
      <c r="A818" s="13"/>
      <c r="B818" s="14"/>
      <c r="C818" s="14"/>
      <c r="D818" s="15"/>
      <c r="E818" s="15"/>
      <c r="F818" s="16"/>
      <c r="G818" s="16"/>
      <c r="H818" s="14"/>
      <c r="I818" s="17" t="str">
        <f aca="false">IF(TRIM(B818&amp;"")="","",SUBSTITUTE(UPPER(TRIM(B818&amp;""))," ",""))</f>
        <v/>
      </c>
      <c r="J818" s="18" t="str">
        <f aca="false">IF(OR(A818="",I818=""),"",IFERROR(INT(A818*1)+IF(TRIM(D818&amp;"")="",0,MOD(D818*1,1)),""))</f>
        <v/>
      </c>
      <c r="K818" s="18" t="str">
        <f aca="false">IF(J818="","",IFERROR(INT(A818*1)+IF(TRIM(E818&amp;"")="",1-1/86400,MOD(E818*1,1)+IF(AND(TRIM(D818&amp;"")&lt;&gt;"",MOD(E818*1,1)&lt;MOD(D818*1,1)),1,0)),""))</f>
        <v/>
      </c>
    </row>
    <row r="819" customFormat="false" ht="15" hidden="false" customHeight="false" outlineLevel="0" collapsed="false">
      <c r="A819" s="13"/>
      <c r="B819" s="14"/>
      <c r="C819" s="14"/>
      <c r="D819" s="15"/>
      <c r="E819" s="15"/>
      <c r="F819" s="16"/>
      <c r="G819" s="16"/>
      <c r="H819" s="14"/>
      <c r="I819" s="17" t="str">
        <f aca="false">IF(TRIM(B819&amp;"")="","",SUBSTITUTE(UPPER(TRIM(B819&amp;""))," ",""))</f>
        <v/>
      </c>
      <c r="J819" s="18" t="str">
        <f aca="false">IF(OR(A819="",I819=""),"",IFERROR(INT(A819*1)+IF(TRIM(D819&amp;"")="",0,MOD(D819*1,1)),""))</f>
        <v/>
      </c>
      <c r="K819" s="18" t="str">
        <f aca="false">IF(J819="","",IFERROR(INT(A819*1)+IF(TRIM(E819&amp;"")="",1-1/86400,MOD(E819*1,1)+IF(AND(TRIM(D819&amp;"")&lt;&gt;"",MOD(E819*1,1)&lt;MOD(D819*1,1)),1,0)),""))</f>
        <v/>
      </c>
    </row>
    <row r="820" customFormat="false" ht="15" hidden="false" customHeight="false" outlineLevel="0" collapsed="false">
      <c r="A820" s="13"/>
      <c r="B820" s="14"/>
      <c r="C820" s="14"/>
      <c r="D820" s="15"/>
      <c r="E820" s="15"/>
      <c r="F820" s="16"/>
      <c r="G820" s="16"/>
      <c r="H820" s="14"/>
      <c r="I820" s="17" t="str">
        <f aca="false">IF(TRIM(B820&amp;"")="","",SUBSTITUTE(UPPER(TRIM(B820&amp;""))," ",""))</f>
        <v/>
      </c>
      <c r="J820" s="18" t="str">
        <f aca="false">IF(OR(A820="",I820=""),"",IFERROR(INT(A820*1)+IF(TRIM(D820&amp;"")="",0,MOD(D820*1,1)),""))</f>
        <v/>
      </c>
      <c r="K820" s="18" t="str">
        <f aca="false">IF(J820="","",IFERROR(INT(A820*1)+IF(TRIM(E820&amp;"")="",1-1/86400,MOD(E820*1,1)+IF(AND(TRIM(D820&amp;"")&lt;&gt;"",MOD(E820*1,1)&lt;MOD(D820*1,1)),1,0)),""))</f>
        <v/>
      </c>
    </row>
    <row r="821" customFormat="false" ht="15" hidden="false" customHeight="false" outlineLevel="0" collapsed="false">
      <c r="A821" s="13"/>
      <c r="B821" s="14"/>
      <c r="C821" s="14"/>
      <c r="D821" s="15"/>
      <c r="E821" s="15"/>
      <c r="F821" s="16"/>
      <c r="G821" s="16"/>
      <c r="H821" s="14"/>
      <c r="I821" s="17" t="str">
        <f aca="false">IF(TRIM(B821&amp;"")="","",SUBSTITUTE(UPPER(TRIM(B821&amp;""))," ",""))</f>
        <v/>
      </c>
      <c r="J821" s="18" t="str">
        <f aca="false">IF(OR(A821="",I821=""),"",IFERROR(INT(A821*1)+IF(TRIM(D821&amp;"")="",0,MOD(D821*1,1)),""))</f>
        <v/>
      </c>
      <c r="K821" s="18" t="str">
        <f aca="false">IF(J821="","",IFERROR(INT(A821*1)+IF(TRIM(E821&amp;"")="",1-1/86400,MOD(E821*1,1)+IF(AND(TRIM(D821&amp;"")&lt;&gt;"",MOD(E821*1,1)&lt;MOD(D821*1,1)),1,0)),""))</f>
        <v/>
      </c>
    </row>
    <row r="822" customFormat="false" ht="15" hidden="false" customHeight="false" outlineLevel="0" collapsed="false">
      <c r="A822" s="13"/>
      <c r="B822" s="14"/>
      <c r="C822" s="14"/>
      <c r="D822" s="15"/>
      <c r="E822" s="15"/>
      <c r="F822" s="16"/>
      <c r="G822" s="16"/>
      <c r="H822" s="14"/>
      <c r="I822" s="17" t="str">
        <f aca="false">IF(TRIM(B822&amp;"")="","",SUBSTITUTE(UPPER(TRIM(B822&amp;""))," ",""))</f>
        <v/>
      </c>
      <c r="J822" s="18" t="str">
        <f aca="false">IF(OR(A822="",I822=""),"",IFERROR(INT(A822*1)+IF(TRIM(D822&amp;"")="",0,MOD(D822*1,1)),""))</f>
        <v/>
      </c>
      <c r="K822" s="18" t="str">
        <f aca="false">IF(J822="","",IFERROR(INT(A822*1)+IF(TRIM(E822&amp;"")="",1-1/86400,MOD(E822*1,1)+IF(AND(TRIM(D822&amp;"")&lt;&gt;"",MOD(E822*1,1)&lt;MOD(D822*1,1)),1,0)),""))</f>
        <v/>
      </c>
    </row>
    <row r="823" customFormat="false" ht="15" hidden="false" customHeight="false" outlineLevel="0" collapsed="false">
      <c r="A823" s="13"/>
      <c r="B823" s="14"/>
      <c r="C823" s="14"/>
      <c r="D823" s="15"/>
      <c r="E823" s="15"/>
      <c r="F823" s="16"/>
      <c r="G823" s="16"/>
      <c r="H823" s="14"/>
      <c r="I823" s="17" t="str">
        <f aca="false">IF(TRIM(B823&amp;"")="","",SUBSTITUTE(UPPER(TRIM(B823&amp;""))," ",""))</f>
        <v/>
      </c>
      <c r="J823" s="18" t="str">
        <f aca="false">IF(OR(A823="",I823=""),"",IFERROR(INT(A823*1)+IF(TRIM(D823&amp;"")="",0,MOD(D823*1,1)),""))</f>
        <v/>
      </c>
      <c r="K823" s="18" t="str">
        <f aca="false">IF(J823="","",IFERROR(INT(A823*1)+IF(TRIM(E823&amp;"")="",1-1/86400,MOD(E823*1,1)+IF(AND(TRIM(D823&amp;"")&lt;&gt;"",MOD(E823*1,1)&lt;MOD(D823*1,1)),1,0)),""))</f>
        <v/>
      </c>
    </row>
    <row r="824" customFormat="false" ht="15" hidden="false" customHeight="false" outlineLevel="0" collapsed="false">
      <c r="A824" s="13"/>
      <c r="B824" s="14"/>
      <c r="C824" s="14"/>
      <c r="D824" s="15"/>
      <c r="E824" s="15"/>
      <c r="F824" s="16"/>
      <c r="G824" s="16"/>
      <c r="H824" s="14"/>
      <c r="I824" s="17" t="str">
        <f aca="false">IF(TRIM(B824&amp;"")="","",SUBSTITUTE(UPPER(TRIM(B824&amp;""))," ",""))</f>
        <v/>
      </c>
      <c r="J824" s="18" t="str">
        <f aca="false">IF(OR(A824="",I824=""),"",IFERROR(INT(A824*1)+IF(TRIM(D824&amp;"")="",0,MOD(D824*1,1)),""))</f>
        <v/>
      </c>
      <c r="K824" s="18" t="str">
        <f aca="false">IF(J824="","",IFERROR(INT(A824*1)+IF(TRIM(E824&amp;"")="",1-1/86400,MOD(E824*1,1)+IF(AND(TRIM(D824&amp;"")&lt;&gt;"",MOD(E824*1,1)&lt;MOD(D824*1,1)),1,0)),""))</f>
        <v/>
      </c>
    </row>
    <row r="825" customFormat="false" ht="15" hidden="false" customHeight="false" outlineLevel="0" collapsed="false">
      <c r="A825" s="13"/>
      <c r="B825" s="14"/>
      <c r="C825" s="14"/>
      <c r="D825" s="15"/>
      <c r="E825" s="15"/>
      <c r="F825" s="16"/>
      <c r="G825" s="16"/>
      <c r="H825" s="14"/>
      <c r="I825" s="17" t="str">
        <f aca="false">IF(TRIM(B825&amp;"")="","",SUBSTITUTE(UPPER(TRIM(B825&amp;""))," ",""))</f>
        <v/>
      </c>
      <c r="J825" s="18" t="str">
        <f aca="false">IF(OR(A825="",I825=""),"",IFERROR(INT(A825*1)+IF(TRIM(D825&amp;"")="",0,MOD(D825*1,1)),""))</f>
        <v/>
      </c>
      <c r="K825" s="18" t="str">
        <f aca="false">IF(J825="","",IFERROR(INT(A825*1)+IF(TRIM(E825&amp;"")="",1-1/86400,MOD(E825*1,1)+IF(AND(TRIM(D825&amp;"")&lt;&gt;"",MOD(E825*1,1)&lt;MOD(D825*1,1)),1,0)),""))</f>
        <v/>
      </c>
    </row>
    <row r="826" customFormat="false" ht="15" hidden="false" customHeight="false" outlineLevel="0" collapsed="false">
      <c r="A826" s="13"/>
      <c r="B826" s="14"/>
      <c r="C826" s="14"/>
      <c r="D826" s="15"/>
      <c r="E826" s="15"/>
      <c r="F826" s="16"/>
      <c r="G826" s="16"/>
      <c r="H826" s="14"/>
      <c r="I826" s="17" t="str">
        <f aca="false">IF(TRIM(B826&amp;"")="","",SUBSTITUTE(UPPER(TRIM(B826&amp;""))," ",""))</f>
        <v/>
      </c>
      <c r="J826" s="18" t="str">
        <f aca="false">IF(OR(A826="",I826=""),"",IFERROR(INT(A826*1)+IF(TRIM(D826&amp;"")="",0,MOD(D826*1,1)),""))</f>
        <v/>
      </c>
      <c r="K826" s="18" t="str">
        <f aca="false">IF(J826="","",IFERROR(INT(A826*1)+IF(TRIM(E826&amp;"")="",1-1/86400,MOD(E826*1,1)+IF(AND(TRIM(D826&amp;"")&lt;&gt;"",MOD(E826*1,1)&lt;MOD(D826*1,1)),1,0)),""))</f>
        <v/>
      </c>
    </row>
    <row r="827" customFormat="false" ht="15" hidden="false" customHeight="false" outlineLevel="0" collapsed="false">
      <c r="A827" s="13"/>
      <c r="B827" s="14"/>
      <c r="C827" s="14"/>
      <c r="D827" s="15"/>
      <c r="E827" s="15"/>
      <c r="F827" s="16"/>
      <c r="G827" s="16"/>
      <c r="H827" s="14"/>
      <c r="I827" s="17" t="str">
        <f aca="false">IF(TRIM(B827&amp;"")="","",SUBSTITUTE(UPPER(TRIM(B827&amp;""))," ",""))</f>
        <v/>
      </c>
      <c r="J827" s="18" t="str">
        <f aca="false">IF(OR(A827="",I827=""),"",IFERROR(INT(A827*1)+IF(TRIM(D827&amp;"")="",0,MOD(D827*1,1)),""))</f>
        <v/>
      </c>
      <c r="K827" s="18" t="str">
        <f aca="false">IF(J827="","",IFERROR(INT(A827*1)+IF(TRIM(E827&amp;"")="",1-1/86400,MOD(E827*1,1)+IF(AND(TRIM(D827&amp;"")&lt;&gt;"",MOD(E827*1,1)&lt;MOD(D827*1,1)),1,0)),""))</f>
        <v/>
      </c>
    </row>
    <row r="828" customFormat="false" ht="15" hidden="false" customHeight="false" outlineLevel="0" collapsed="false">
      <c r="A828" s="13"/>
      <c r="B828" s="14"/>
      <c r="C828" s="14"/>
      <c r="D828" s="15"/>
      <c r="E828" s="15"/>
      <c r="F828" s="16"/>
      <c r="G828" s="16"/>
      <c r="H828" s="14"/>
      <c r="I828" s="17" t="str">
        <f aca="false">IF(TRIM(B828&amp;"")="","",SUBSTITUTE(UPPER(TRIM(B828&amp;""))," ",""))</f>
        <v/>
      </c>
      <c r="J828" s="18" t="str">
        <f aca="false">IF(OR(A828="",I828=""),"",IFERROR(INT(A828*1)+IF(TRIM(D828&amp;"")="",0,MOD(D828*1,1)),""))</f>
        <v/>
      </c>
      <c r="K828" s="18" t="str">
        <f aca="false">IF(J828="","",IFERROR(INT(A828*1)+IF(TRIM(E828&amp;"")="",1-1/86400,MOD(E828*1,1)+IF(AND(TRIM(D828&amp;"")&lt;&gt;"",MOD(E828*1,1)&lt;MOD(D828*1,1)),1,0)),""))</f>
        <v/>
      </c>
    </row>
    <row r="829" customFormat="false" ht="15" hidden="false" customHeight="false" outlineLevel="0" collapsed="false">
      <c r="A829" s="13"/>
      <c r="B829" s="14"/>
      <c r="C829" s="14"/>
      <c r="D829" s="15"/>
      <c r="E829" s="15"/>
      <c r="F829" s="16"/>
      <c r="G829" s="16"/>
      <c r="H829" s="14"/>
      <c r="I829" s="17" t="str">
        <f aca="false">IF(TRIM(B829&amp;"")="","",SUBSTITUTE(UPPER(TRIM(B829&amp;""))," ",""))</f>
        <v/>
      </c>
      <c r="J829" s="18" t="str">
        <f aca="false">IF(OR(A829="",I829=""),"",IFERROR(INT(A829*1)+IF(TRIM(D829&amp;"")="",0,MOD(D829*1,1)),""))</f>
        <v/>
      </c>
      <c r="K829" s="18" t="str">
        <f aca="false">IF(J829="","",IFERROR(INT(A829*1)+IF(TRIM(E829&amp;"")="",1-1/86400,MOD(E829*1,1)+IF(AND(TRIM(D829&amp;"")&lt;&gt;"",MOD(E829*1,1)&lt;MOD(D829*1,1)),1,0)),""))</f>
        <v/>
      </c>
    </row>
    <row r="830" customFormat="false" ht="15" hidden="false" customHeight="false" outlineLevel="0" collapsed="false">
      <c r="A830" s="13"/>
      <c r="B830" s="14"/>
      <c r="C830" s="14"/>
      <c r="D830" s="15"/>
      <c r="E830" s="15"/>
      <c r="F830" s="16"/>
      <c r="G830" s="16"/>
      <c r="H830" s="14"/>
      <c r="I830" s="17" t="str">
        <f aca="false">IF(TRIM(B830&amp;"")="","",SUBSTITUTE(UPPER(TRIM(B830&amp;""))," ",""))</f>
        <v/>
      </c>
      <c r="J830" s="18" t="str">
        <f aca="false">IF(OR(A830="",I830=""),"",IFERROR(INT(A830*1)+IF(TRIM(D830&amp;"")="",0,MOD(D830*1,1)),""))</f>
        <v/>
      </c>
      <c r="K830" s="18" t="str">
        <f aca="false">IF(J830="","",IFERROR(INT(A830*1)+IF(TRIM(E830&amp;"")="",1-1/86400,MOD(E830*1,1)+IF(AND(TRIM(D830&amp;"")&lt;&gt;"",MOD(E830*1,1)&lt;MOD(D830*1,1)),1,0)),""))</f>
        <v/>
      </c>
    </row>
    <row r="831" customFormat="false" ht="15" hidden="false" customHeight="false" outlineLevel="0" collapsed="false">
      <c r="A831" s="13"/>
      <c r="B831" s="14"/>
      <c r="C831" s="14"/>
      <c r="D831" s="15"/>
      <c r="E831" s="15"/>
      <c r="F831" s="16"/>
      <c r="G831" s="16"/>
      <c r="H831" s="14"/>
      <c r="I831" s="17" t="str">
        <f aca="false">IF(TRIM(B831&amp;"")="","",SUBSTITUTE(UPPER(TRIM(B831&amp;""))," ",""))</f>
        <v/>
      </c>
      <c r="J831" s="18" t="str">
        <f aca="false">IF(OR(A831="",I831=""),"",IFERROR(INT(A831*1)+IF(TRIM(D831&amp;"")="",0,MOD(D831*1,1)),""))</f>
        <v/>
      </c>
      <c r="K831" s="18" t="str">
        <f aca="false">IF(J831="","",IFERROR(INT(A831*1)+IF(TRIM(E831&amp;"")="",1-1/86400,MOD(E831*1,1)+IF(AND(TRIM(D831&amp;"")&lt;&gt;"",MOD(E831*1,1)&lt;MOD(D831*1,1)),1,0)),""))</f>
        <v/>
      </c>
    </row>
    <row r="832" customFormat="false" ht="15" hidden="false" customHeight="false" outlineLevel="0" collapsed="false">
      <c r="A832" s="13"/>
      <c r="B832" s="14"/>
      <c r="C832" s="14"/>
      <c r="D832" s="15"/>
      <c r="E832" s="15"/>
      <c r="F832" s="16"/>
      <c r="G832" s="16"/>
      <c r="H832" s="14"/>
      <c r="I832" s="17" t="str">
        <f aca="false">IF(TRIM(B832&amp;"")="","",SUBSTITUTE(UPPER(TRIM(B832&amp;""))," ",""))</f>
        <v/>
      </c>
      <c r="J832" s="18" t="str">
        <f aca="false">IF(OR(A832="",I832=""),"",IFERROR(INT(A832*1)+IF(TRIM(D832&amp;"")="",0,MOD(D832*1,1)),""))</f>
        <v/>
      </c>
      <c r="K832" s="18" t="str">
        <f aca="false">IF(J832="","",IFERROR(INT(A832*1)+IF(TRIM(E832&amp;"")="",1-1/86400,MOD(E832*1,1)+IF(AND(TRIM(D832&amp;"")&lt;&gt;"",MOD(E832*1,1)&lt;MOD(D832*1,1)),1,0)),""))</f>
        <v/>
      </c>
    </row>
    <row r="833" customFormat="false" ht="15" hidden="false" customHeight="false" outlineLevel="0" collapsed="false">
      <c r="A833" s="13"/>
      <c r="B833" s="14"/>
      <c r="C833" s="14"/>
      <c r="D833" s="15"/>
      <c r="E833" s="15"/>
      <c r="F833" s="16"/>
      <c r="G833" s="16"/>
      <c r="H833" s="14"/>
      <c r="I833" s="17" t="str">
        <f aca="false">IF(TRIM(B833&amp;"")="","",SUBSTITUTE(UPPER(TRIM(B833&amp;""))," ",""))</f>
        <v/>
      </c>
      <c r="J833" s="18" t="str">
        <f aca="false">IF(OR(A833="",I833=""),"",IFERROR(INT(A833*1)+IF(TRIM(D833&amp;"")="",0,MOD(D833*1,1)),""))</f>
        <v/>
      </c>
      <c r="K833" s="18" t="str">
        <f aca="false">IF(J833="","",IFERROR(INT(A833*1)+IF(TRIM(E833&amp;"")="",1-1/86400,MOD(E833*1,1)+IF(AND(TRIM(D833&amp;"")&lt;&gt;"",MOD(E833*1,1)&lt;MOD(D833*1,1)),1,0)),""))</f>
        <v/>
      </c>
    </row>
    <row r="834" customFormat="false" ht="15" hidden="false" customHeight="false" outlineLevel="0" collapsed="false">
      <c r="A834" s="13"/>
      <c r="B834" s="14"/>
      <c r="C834" s="14"/>
      <c r="D834" s="15"/>
      <c r="E834" s="15"/>
      <c r="F834" s="16"/>
      <c r="G834" s="16"/>
      <c r="H834" s="14"/>
      <c r="I834" s="17" t="str">
        <f aca="false">IF(TRIM(B834&amp;"")="","",SUBSTITUTE(UPPER(TRIM(B834&amp;""))," ",""))</f>
        <v/>
      </c>
      <c r="J834" s="18" t="str">
        <f aca="false">IF(OR(A834="",I834=""),"",IFERROR(INT(A834*1)+IF(TRIM(D834&amp;"")="",0,MOD(D834*1,1)),""))</f>
        <v/>
      </c>
      <c r="K834" s="18" t="str">
        <f aca="false">IF(J834="","",IFERROR(INT(A834*1)+IF(TRIM(E834&amp;"")="",1-1/86400,MOD(E834*1,1)+IF(AND(TRIM(D834&amp;"")&lt;&gt;"",MOD(E834*1,1)&lt;MOD(D834*1,1)),1,0)),""))</f>
        <v/>
      </c>
    </row>
    <row r="835" customFormat="false" ht="15" hidden="false" customHeight="false" outlineLevel="0" collapsed="false">
      <c r="A835" s="13"/>
      <c r="B835" s="14"/>
      <c r="C835" s="14"/>
      <c r="D835" s="15"/>
      <c r="E835" s="15"/>
      <c r="F835" s="16"/>
      <c r="G835" s="16"/>
      <c r="H835" s="14"/>
      <c r="I835" s="17" t="str">
        <f aca="false">IF(TRIM(B835&amp;"")="","",SUBSTITUTE(UPPER(TRIM(B835&amp;""))," ",""))</f>
        <v/>
      </c>
      <c r="J835" s="18" t="str">
        <f aca="false">IF(OR(A835="",I835=""),"",IFERROR(INT(A835*1)+IF(TRIM(D835&amp;"")="",0,MOD(D835*1,1)),""))</f>
        <v/>
      </c>
      <c r="K835" s="18" t="str">
        <f aca="false">IF(J835="","",IFERROR(INT(A835*1)+IF(TRIM(E835&amp;"")="",1-1/86400,MOD(E835*1,1)+IF(AND(TRIM(D835&amp;"")&lt;&gt;"",MOD(E835*1,1)&lt;MOD(D835*1,1)),1,0)),""))</f>
        <v/>
      </c>
    </row>
    <row r="836" customFormat="false" ht="15" hidden="false" customHeight="false" outlineLevel="0" collapsed="false">
      <c r="A836" s="13"/>
      <c r="B836" s="14"/>
      <c r="C836" s="14"/>
      <c r="D836" s="15"/>
      <c r="E836" s="15"/>
      <c r="F836" s="16"/>
      <c r="G836" s="16"/>
      <c r="H836" s="14"/>
      <c r="I836" s="17" t="str">
        <f aca="false">IF(TRIM(B836&amp;"")="","",SUBSTITUTE(UPPER(TRIM(B836&amp;""))," ",""))</f>
        <v/>
      </c>
      <c r="J836" s="18" t="str">
        <f aca="false">IF(OR(A836="",I836=""),"",IFERROR(INT(A836*1)+IF(TRIM(D836&amp;"")="",0,MOD(D836*1,1)),""))</f>
        <v/>
      </c>
      <c r="K836" s="18" t="str">
        <f aca="false">IF(J836="","",IFERROR(INT(A836*1)+IF(TRIM(E836&amp;"")="",1-1/86400,MOD(E836*1,1)+IF(AND(TRIM(D836&amp;"")&lt;&gt;"",MOD(E836*1,1)&lt;MOD(D836*1,1)),1,0)),""))</f>
        <v/>
      </c>
    </row>
    <row r="837" customFormat="false" ht="15" hidden="false" customHeight="false" outlineLevel="0" collapsed="false">
      <c r="A837" s="13"/>
      <c r="B837" s="14"/>
      <c r="C837" s="14"/>
      <c r="D837" s="15"/>
      <c r="E837" s="15"/>
      <c r="F837" s="16"/>
      <c r="G837" s="16"/>
      <c r="H837" s="14"/>
      <c r="I837" s="17" t="str">
        <f aca="false">IF(TRIM(B837&amp;"")="","",SUBSTITUTE(UPPER(TRIM(B837&amp;""))," ",""))</f>
        <v/>
      </c>
      <c r="J837" s="18" t="str">
        <f aca="false">IF(OR(A837="",I837=""),"",IFERROR(INT(A837*1)+IF(TRIM(D837&amp;"")="",0,MOD(D837*1,1)),""))</f>
        <v/>
      </c>
      <c r="K837" s="18" t="str">
        <f aca="false">IF(J837="","",IFERROR(INT(A837*1)+IF(TRIM(E837&amp;"")="",1-1/86400,MOD(E837*1,1)+IF(AND(TRIM(D837&amp;"")&lt;&gt;"",MOD(E837*1,1)&lt;MOD(D837*1,1)),1,0)),""))</f>
        <v/>
      </c>
    </row>
    <row r="838" customFormat="false" ht="15" hidden="false" customHeight="false" outlineLevel="0" collapsed="false">
      <c r="A838" s="13"/>
      <c r="B838" s="14"/>
      <c r="C838" s="14"/>
      <c r="D838" s="15"/>
      <c r="E838" s="15"/>
      <c r="F838" s="16"/>
      <c r="G838" s="16"/>
      <c r="H838" s="14"/>
      <c r="I838" s="17" t="str">
        <f aca="false">IF(TRIM(B838&amp;"")="","",SUBSTITUTE(UPPER(TRIM(B838&amp;""))," ",""))</f>
        <v/>
      </c>
      <c r="J838" s="18" t="str">
        <f aca="false">IF(OR(A838="",I838=""),"",IFERROR(INT(A838*1)+IF(TRIM(D838&amp;"")="",0,MOD(D838*1,1)),""))</f>
        <v/>
      </c>
      <c r="K838" s="18" t="str">
        <f aca="false">IF(J838="","",IFERROR(INT(A838*1)+IF(TRIM(E838&amp;"")="",1-1/86400,MOD(E838*1,1)+IF(AND(TRIM(D838&amp;"")&lt;&gt;"",MOD(E838*1,1)&lt;MOD(D838*1,1)),1,0)),""))</f>
        <v/>
      </c>
    </row>
    <row r="839" customFormat="false" ht="15" hidden="false" customHeight="false" outlineLevel="0" collapsed="false">
      <c r="A839" s="13"/>
      <c r="B839" s="14"/>
      <c r="C839" s="14"/>
      <c r="D839" s="15"/>
      <c r="E839" s="15"/>
      <c r="F839" s="16"/>
      <c r="G839" s="16"/>
      <c r="H839" s="14"/>
      <c r="I839" s="17" t="str">
        <f aca="false">IF(TRIM(B839&amp;"")="","",SUBSTITUTE(UPPER(TRIM(B839&amp;""))," ",""))</f>
        <v/>
      </c>
      <c r="J839" s="18" t="str">
        <f aca="false">IF(OR(A839="",I839=""),"",IFERROR(INT(A839*1)+IF(TRIM(D839&amp;"")="",0,MOD(D839*1,1)),""))</f>
        <v/>
      </c>
      <c r="K839" s="18" t="str">
        <f aca="false">IF(J839="","",IFERROR(INT(A839*1)+IF(TRIM(E839&amp;"")="",1-1/86400,MOD(E839*1,1)+IF(AND(TRIM(D839&amp;"")&lt;&gt;"",MOD(E839*1,1)&lt;MOD(D839*1,1)),1,0)),""))</f>
        <v/>
      </c>
    </row>
    <row r="840" customFormat="false" ht="15" hidden="false" customHeight="false" outlineLevel="0" collapsed="false">
      <c r="A840" s="13"/>
      <c r="B840" s="14"/>
      <c r="C840" s="14"/>
      <c r="D840" s="15"/>
      <c r="E840" s="15"/>
      <c r="F840" s="16"/>
      <c r="G840" s="16"/>
      <c r="H840" s="14"/>
      <c r="I840" s="17" t="str">
        <f aca="false">IF(TRIM(B840&amp;"")="","",SUBSTITUTE(UPPER(TRIM(B840&amp;""))," ",""))</f>
        <v/>
      </c>
      <c r="J840" s="18" t="str">
        <f aca="false">IF(OR(A840="",I840=""),"",IFERROR(INT(A840*1)+IF(TRIM(D840&amp;"")="",0,MOD(D840*1,1)),""))</f>
        <v/>
      </c>
      <c r="K840" s="18" t="str">
        <f aca="false">IF(J840="","",IFERROR(INT(A840*1)+IF(TRIM(E840&amp;"")="",1-1/86400,MOD(E840*1,1)+IF(AND(TRIM(D840&amp;"")&lt;&gt;"",MOD(E840*1,1)&lt;MOD(D840*1,1)),1,0)),""))</f>
        <v/>
      </c>
    </row>
    <row r="841" customFormat="false" ht="15" hidden="false" customHeight="false" outlineLevel="0" collapsed="false">
      <c r="A841" s="13"/>
      <c r="B841" s="14"/>
      <c r="C841" s="14"/>
      <c r="D841" s="15"/>
      <c r="E841" s="15"/>
      <c r="F841" s="16"/>
      <c r="G841" s="16"/>
      <c r="H841" s="14"/>
      <c r="I841" s="17" t="str">
        <f aca="false">IF(TRIM(B841&amp;"")="","",SUBSTITUTE(UPPER(TRIM(B841&amp;""))," ",""))</f>
        <v/>
      </c>
      <c r="J841" s="18" t="str">
        <f aca="false">IF(OR(A841="",I841=""),"",IFERROR(INT(A841*1)+IF(TRIM(D841&amp;"")="",0,MOD(D841*1,1)),""))</f>
        <v/>
      </c>
      <c r="K841" s="18" t="str">
        <f aca="false">IF(J841="","",IFERROR(INT(A841*1)+IF(TRIM(E841&amp;"")="",1-1/86400,MOD(E841*1,1)+IF(AND(TRIM(D841&amp;"")&lt;&gt;"",MOD(E841*1,1)&lt;MOD(D841*1,1)),1,0)),""))</f>
        <v/>
      </c>
    </row>
    <row r="842" customFormat="false" ht="15" hidden="false" customHeight="false" outlineLevel="0" collapsed="false">
      <c r="A842" s="13"/>
      <c r="B842" s="14"/>
      <c r="C842" s="14"/>
      <c r="D842" s="15"/>
      <c r="E842" s="15"/>
      <c r="F842" s="16"/>
      <c r="G842" s="16"/>
      <c r="H842" s="14"/>
      <c r="I842" s="17" t="str">
        <f aca="false">IF(TRIM(B842&amp;"")="","",SUBSTITUTE(UPPER(TRIM(B842&amp;""))," ",""))</f>
        <v/>
      </c>
      <c r="J842" s="18" t="str">
        <f aca="false">IF(OR(A842="",I842=""),"",IFERROR(INT(A842*1)+IF(TRIM(D842&amp;"")="",0,MOD(D842*1,1)),""))</f>
        <v/>
      </c>
      <c r="K842" s="18" t="str">
        <f aca="false">IF(J842="","",IFERROR(INT(A842*1)+IF(TRIM(E842&amp;"")="",1-1/86400,MOD(E842*1,1)+IF(AND(TRIM(D842&amp;"")&lt;&gt;"",MOD(E842*1,1)&lt;MOD(D842*1,1)),1,0)),""))</f>
        <v/>
      </c>
    </row>
    <row r="843" customFormat="false" ht="15" hidden="false" customHeight="false" outlineLevel="0" collapsed="false">
      <c r="A843" s="13"/>
      <c r="B843" s="14"/>
      <c r="C843" s="14"/>
      <c r="D843" s="15"/>
      <c r="E843" s="15"/>
      <c r="F843" s="16"/>
      <c r="G843" s="16"/>
      <c r="H843" s="14"/>
      <c r="I843" s="17" t="str">
        <f aca="false">IF(TRIM(B843&amp;"")="","",SUBSTITUTE(UPPER(TRIM(B843&amp;""))," ",""))</f>
        <v/>
      </c>
      <c r="J843" s="18" t="str">
        <f aca="false">IF(OR(A843="",I843=""),"",IFERROR(INT(A843*1)+IF(TRIM(D843&amp;"")="",0,MOD(D843*1,1)),""))</f>
        <v/>
      </c>
      <c r="K843" s="18" t="str">
        <f aca="false">IF(J843="","",IFERROR(INT(A843*1)+IF(TRIM(E843&amp;"")="",1-1/86400,MOD(E843*1,1)+IF(AND(TRIM(D843&amp;"")&lt;&gt;"",MOD(E843*1,1)&lt;MOD(D843*1,1)),1,0)),""))</f>
        <v/>
      </c>
    </row>
    <row r="844" customFormat="false" ht="15" hidden="false" customHeight="false" outlineLevel="0" collapsed="false">
      <c r="A844" s="13"/>
      <c r="B844" s="14"/>
      <c r="C844" s="14"/>
      <c r="D844" s="15"/>
      <c r="E844" s="15"/>
      <c r="F844" s="16"/>
      <c r="G844" s="16"/>
      <c r="H844" s="14"/>
      <c r="I844" s="17" t="str">
        <f aca="false">IF(TRIM(B844&amp;"")="","",SUBSTITUTE(UPPER(TRIM(B844&amp;""))," ",""))</f>
        <v/>
      </c>
      <c r="J844" s="18" t="str">
        <f aca="false">IF(OR(A844="",I844=""),"",IFERROR(INT(A844*1)+IF(TRIM(D844&amp;"")="",0,MOD(D844*1,1)),""))</f>
        <v/>
      </c>
      <c r="K844" s="18" t="str">
        <f aca="false">IF(J844="","",IFERROR(INT(A844*1)+IF(TRIM(E844&amp;"")="",1-1/86400,MOD(E844*1,1)+IF(AND(TRIM(D844&amp;"")&lt;&gt;"",MOD(E844*1,1)&lt;MOD(D844*1,1)),1,0)),""))</f>
        <v/>
      </c>
    </row>
    <row r="845" customFormat="false" ht="15" hidden="false" customHeight="false" outlineLevel="0" collapsed="false">
      <c r="A845" s="13"/>
      <c r="B845" s="14"/>
      <c r="C845" s="14"/>
      <c r="D845" s="15"/>
      <c r="E845" s="15"/>
      <c r="F845" s="16"/>
      <c r="G845" s="16"/>
      <c r="H845" s="14"/>
      <c r="I845" s="17" t="str">
        <f aca="false">IF(TRIM(B845&amp;"")="","",SUBSTITUTE(UPPER(TRIM(B845&amp;""))," ",""))</f>
        <v/>
      </c>
      <c r="J845" s="18" t="str">
        <f aca="false">IF(OR(A845="",I845=""),"",IFERROR(INT(A845*1)+IF(TRIM(D845&amp;"")="",0,MOD(D845*1,1)),""))</f>
        <v/>
      </c>
      <c r="K845" s="18" t="str">
        <f aca="false">IF(J845="","",IFERROR(INT(A845*1)+IF(TRIM(E845&amp;"")="",1-1/86400,MOD(E845*1,1)+IF(AND(TRIM(D845&amp;"")&lt;&gt;"",MOD(E845*1,1)&lt;MOD(D845*1,1)),1,0)),""))</f>
        <v/>
      </c>
    </row>
    <row r="846" customFormat="false" ht="15" hidden="false" customHeight="false" outlineLevel="0" collapsed="false">
      <c r="A846" s="13"/>
      <c r="B846" s="14"/>
      <c r="C846" s="14"/>
      <c r="D846" s="15"/>
      <c r="E846" s="15"/>
      <c r="F846" s="16"/>
      <c r="G846" s="16"/>
      <c r="H846" s="14"/>
      <c r="I846" s="17" t="str">
        <f aca="false">IF(TRIM(B846&amp;"")="","",SUBSTITUTE(UPPER(TRIM(B846&amp;""))," ",""))</f>
        <v/>
      </c>
      <c r="J846" s="18" t="str">
        <f aca="false">IF(OR(A846="",I846=""),"",IFERROR(INT(A846*1)+IF(TRIM(D846&amp;"")="",0,MOD(D846*1,1)),""))</f>
        <v/>
      </c>
      <c r="K846" s="18" t="str">
        <f aca="false">IF(J846="","",IFERROR(INT(A846*1)+IF(TRIM(E846&amp;"")="",1-1/86400,MOD(E846*1,1)+IF(AND(TRIM(D846&amp;"")&lt;&gt;"",MOD(E846*1,1)&lt;MOD(D846*1,1)),1,0)),""))</f>
        <v/>
      </c>
    </row>
    <row r="847" customFormat="false" ht="15" hidden="false" customHeight="false" outlineLevel="0" collapsed="false">
      <c r="A847" s="13"/>
      <c r="B847" s="14"/>
      <c r="C847" s="14"/>
      <c r="D847" s="15"/>
      <c r="E847" s="15"/>
      <c r="F847" s="16"/>
      <c r="G847" s="16"/>
      <c r="H847" s="14"/>
      <c r="I847" s="17" t="str">
        <f aca="false">IF(TRIM(B847&amp;"")="","",SUBSTITUTE(UPPER(TRIM(B847&amp;""))," ",""))</f>
        <v/>
      </c>
      <c r="J847" s="18" t="str">
        <f aca="false">IF(OR(A847="",I847=""),"",IFERROR(INT(A847*1)+IF(TRIM(D847&amp;"")="",0,MOD(D847*1,1)),""))</f>
        <v/>
      </c>
      <c r="K847" s="18" t="str">
        <f aca="false">IF(J847="","",IFERROR(INT(A847*1)+IF(TRIM(E847&amp;"")="",1-1/86400,MOD(E847*1,1)+IF(AND(TRIM(D847&amp;"")&lt;&gt;"",MOD(E847*1,1)&lt;MOD(D847*1,1)),1,0)),""))</f>
        <v/>
      </c>
    </row>
    <row r="848" customFormat="false" ht="15" hidden="false" customHeight="false" outlineLevel="0" collapsed="false">
      <c r="A848" s="13"/>
      <c r="B848" s="14"/>
      <c r="C848" s="14"/>
      <c r="D848" s="15"/>
      <c r="E848" s="15"/>
      <c r="F848" s="16"/>
      <c r="G848" s="16"/>
      <c r="H848" s="14"/>
      <c r="I848" s="17" t="str">
        <f aca="false">IF(TRIM(B848&amp;"")="","",SUBSTITUTE(UPPER(TRIM(B848&amp;""))," ",""))</f>
        <v/>
      </c>
      <c r="J848" s="18" t="str">
        <f aca="false">IF(OR(A848="",I848=""),"",IFERROR(INT(A848*1)+IF(TRIM(D848&amp;"")="",0,MOD(D848*1,1)),""))</f>
        <v/>
      </c>
      <c r="K848" s="18" t="str">
        <f aca="false">IF(J848="","",IFERROR(INT(A848*1)+IF(TRIM(E848&amp;"")="",1-1/86400,MOD(E848*1,1)+IF(AND(TRIM(D848&amp;"")&lt;&gt;"",MOD(E848*1,1)&lt;MOD(D848*1,1)),1,0)),""))</f>
        <v/>
      </c>
    </row>
    <row r="849" customFormat="false" ht="15" hidden="false" customHeight="false" outlineLevel="0" collapsed="false">
      <c r="A849" s="13"/>
      <c r="B849" s="14"/>
      <c r="C849" s="14"/>
      <c r="D849" s="15"/>
      <c r="E849" s="15"/>
      <c r="F849" s="16"/>
      <c r="G849" s="16"/>
      <c r="H849" s="14"/>
      <c r="I849" s="17" t="str">
        <f aca="false">IF(TRIM(B849&amp;"")="","",SUBSTITUTE(UPPER(TRIM(B849&amp;""))," ",""))</f>
        <v/>
      </c>
      <c r="J849" s="18" t="str">
        <f aca="false">IF(OR(A849="",I849=""),"",IFERROR(INT(A849*1)+IF(TRIM(D849&amp;"")="",0,MOD(D849*1,1)),""))</f>
        <v/>
      </c>
      <c r="K849" s="18" t="str">
        <f aca="false">IF(J849="","",IFERROR(INT(A849*1)+IF(TRIM(E849&amp;"")="",1-1/86400,MOD(E849*1,1)+IF(AND(TRIM(D849&amp;"")&lt;&gt;"",MOD(E849*1,1)&lt;MOD(D849*1,1)),1,0)),""))</f>
        <v/>
      </c>
    </row>
    <row r="850" customFormat="false" ht="15" hidden="false" customHeight="false" outlineLevel="0" collapsed="false">
      <c r="A850" s="13"/>
      <c r="B850" s="14"/>
      <c r="C850" s="14"/>
      <c r="D850" s="15"/>
      <c r="E850" s="15"/>
      <c r="F850" s="16"/>
      <c r="G850" s="16"/>
      <c r="H850" s="14"/>
      <c r="I850" s="17" t="str">
        <f aca="false">IF(TRIM(B850&amp;"")="","",SUBSTITUTE(UPPER(TRIM(B850&amp;""))," ",""))</f>
        <v/>
      </c>
      <c r="J850" s="18" t="str">
        <f aca="false">IF(OR(A850="",I850=""),"",IFERROR(INT(A850*1)+IF(TRIM(D850&amp;"")="",0,MOD(D850*1,1)),""))</f>
        <v/>
      </c>
      <c r="K850" s="18" t="str">
        <f aca="false">IF(J850="","",IFERROR(INT(A850*1)+IF(TRIM(E850&amp;"")="",1-1/86400,MOD(E850*1,1)+IF(AND(TRIM(D850&amp;"")&lt;&gt;"",MOD(E850*1,1)&lt;MOD(D850*1,1)),1,0)),""))</f>
        <v/>
      </c>
    </row>
    <row r="851" customFormat="false" ht="15" hidden="false" customHeight="false" outlineLevel="0" collapsed="false">
      <c r="A851" s="13"/>
      <c r="B851" s="14"/>
      <c r="C851" s="14"/>
      <c r="D851" s="15"/>
      <c r="E851" s="15"/>
      <c r="F851" s="16"/>
      <c r="G851" s="16"/>
      <c r="H851" s="14"/>
      <c r="I851" s="17" t="str">
        <f aca="false">IF(TRIM(B851&amp;"")="","",SUBSTITUTE(UPPER(TRIM(B851&amp;""))," ",""))</f>
        <v/>
      </c>
      <c r="J851" s="18" t="str">
        <f aca="false">IF(OR(A851="",I851=""),"",IFERROR(INT(A851*1)+IF(TRIM(D851&amp;"")="",0,MOD(D851*1,1)),""))</f>
        <v/>
      </c>
      <c r="K851" s="18" t="str">
        <f aca="false">IF(J851="","",IFERROR(INT(A851*1)+IF(TRIM(E851&amp;"")="",1-1/86400,MOD(E851*1,1)+IF(AND(TRIM(D851&amp;"")&lt;&gt;"",MOD(E851*1,1)&lt;MOD(D851*1,1)),1,0)),""))</f>
        <v/>
      </c>
    </row>
    <row r="852" customFormat="false" ht="15" hidden="false" customHeight="false" outlineLevel="0" collapsed="false">
      <c r="A852" s="13"/>
      <c r="B852" s="14"/>
      <c r="C852" s="14"/>
      <c r="D852" s="15"/>
      <c r="E852" s="15"/>
      <c r="F852" s="16"/>
      <c r="G852" s="16"/>
      <c r="H852" s="14"/>
      <c r="I852" s="17" t="str">
        <f aca="false">IF(TRIM(B852&amp;"")="","",SUBSTITUTE(UPPER(TRIM(B852&amp;""))," ",""))</f>
        <v/>
      </c>
      <c r="J852" s="18" t="str">
        <f aca="false">IF(OR(A852="",I852=""),"",IFERROR(INT(A852*1)+IF(TRIM(D852&amp;"")="",0,MOD(D852*1,1)),""))</f>
        <v/>
      </c>
      <c r="K852" s="18" t="str">
        <f aca="false">IF(J852="","",IFERROR(INT(A852*1)+IF(TRIM(E852&amp;"")="",1-1/86400,MOD(E852*1,1)+IF(AND(TRIM(D852&amp;"")&lt;&gt;"",MOD(E852*1,1)&lt;MOD(D852*1,1)),1,0)),""))</f>
        <v/>
      </c>
    </row>
    <row r="853" customFormat="false" ht="15" hidden="false" customHeight="false" outlineLevel="0" collapsed="false">
      <c r="A853" s="13"/>
      <c r="B853" s="14"/>
      <c r="C853" s="14"/>
      <c r="D853" s="15"/>
      <c r="E853" s="15"/>
      <c r="F853" s="16"/>
      <c r="G853" s="16"/>
      <c r="H853" s="14"/>
      <c r="I853" s="17" t="str">
        <f aca="false">IF(TRIM(B853&amp;"")="","",SUBSTITUTE(UPPER(TRIM(B853&amp;""))," ",""))</f>
        <v/>
      </c>
      <c r="J853" s="18" t="str">
        <f aca="false">IF(OR(A853="",I853=""),"",IFERROR(INT(A853*1)+IF(TRIM(D853&amp;"")="",0,MOD(D853*1,1)),""))</f>
        <v/>
      </c>
      <c r="K853" s="18" t="str">
        <f aca="false">IF(J853="","",IFERROR(INT(A853*1)+IF(TRIM(E853&amp;"")="",1-1/86400,MOD(E853*1,1)+IF(AND(TRIM(D853&amp;"")&lt;&gt;"",MOD(E853*1,1)&lt;MOD(D853*1,1)),1,0)),""))</f>
        <v/>
      </c>
    </row>
    <row r="854" customFormat="false" ht="15" hidden="false" customHeight="false" outlineLevel="0" collapsed="false">
      <c r="A854" s="13"/>
      <c r="B854" s="14"/>
      <c r="C854" s="14"/>
      <c r="D854" s="15"/>
      <c r="E854" s="15"/>
      <c r="F854" s="16"/>
      <c r="G854" s="16"/>
      <c r="H854" s="14"/>
      <c r="I854" s="17" t="str">
        <f aca="false">IF(TRIM(B854&amp;"")="","",SUBSTITUTE(UPPER(TRIM(B854&amp;""))," ",""))</f>
        <v/>
      </c>
      <c r="J854" s="18" t="str">
        <f aca="false">IF(OR(A854="",I854=""),"",IFERROR(INT(A854*1)+IF(TRIM(D854&amp;"")="",0,MOD(D854*1,1)),""))</f>
        <v/>
      </c>
      <c r="K854" s="18" t="str">
        <f aca="false">IF(J854="","",IFERROR(INT(A854*1)+IF(TRIM(E854&amp;"")="",1-1/86400,MOD(E854*1,1)+IF(AND(TRIM(D854&amp;"")&lt;&gt;"",MOD(E854*1,1)&lt;MOD(D854*1,1)),1,0)),""))</f>
        <v/>
      </c>
    </row>
    <row r="855" customFormat="false" ht="15" hidden="false" customHeight="false" outlineLevel="0" collapsed="false">
      <c r="A855" s="13"/>
      <c r="B855" s="14"/>
      <c r="C855" s="14"/>
      <c r="D855" s="15"/>
      <c r="E855" s="15"/>
      <c r="F855" s="16"/>
      <c r="G855" s="16"/>
      <c r="H855" s="14"/>
      <c r="I855" s="17" t="str">
        <f aca="false">IF(TRIM(B855&amp;"")="","",SUBSTITUTE(UPPER(TRIM(B855&amp;""))," ",""))</f>
        <v/>
      </c>
      <c r="J855" s="18" t="str">
        <f aca="false">IF(OR(A855="",I855=""),"",IFERROR(INT(A855*1)+IF(TRIM(D855&amp;"")="",0,MOD(D855*1,1)),""))</f>
        <v/>
      </c>
      <c r="K855" s="18" t="str">
        <f aca="false">IF(J855="","",IFERROR(INT(A855*1)+IF(TRIM(E855&amp;"")="",1-1/86400,MOD(E855*1,1)+IF(AND(TRIM(D855&amp;"")&lt;&gt;"",MOD(E855*1,1)&lt;MOD(D855*1,1)),1,0)),""))</f>
        <v/>
      </c>
    </row>
    <row r="856" customFormat="false" ht="15" hidden="false" customHeight="false" outlineLevel="0" collapsed="false">
      <c r="A856" s="13"/>
      <c r="B856" s="14"/>
      <c r="C856" s="14"/>
      <c r="D856" s="15"/>
      <c r="E856" s="15"/>
      <c r="F856" s="16"/>
      <c r="G856" s="16"/>
      <c r="H856" s="14"/>
      <c r="I856" s="17" t="str">
        <f aca="false">IF(TRIM(B856&amp;"")="","",SUBSTITUTE(UPPER(TRIM(B856&amp;""))," ",""))</f>
        <v/>
      </c>
      <c r="J856" s="18" t="str">
        <f aca="false">IF(OR(A856="",I856=""),"",IFERROR(INT(A856*1)+IF(TRIM(D856&amp;"")="",0,MOD(D856*1,1)),""))</f>
        <v/>
      </c>
      <c r="K856" s="18" t="str">
        <f aca="false">IF(J856="","",IFERROR(INT(A856*1)+IF(TRIM(E856&amp;"")="",1-1/86400,MOD(E856*1,1)+IF(AND(TRIM(D856&amp;"")&lt;&gt;"",MOD(E856*1,1)&lt;MOD(D856*1,1)),1,0)),""))</f>
        <v/>
      </c>
    </row>
    <row r="857" customFormat="false" ht="15" hidden="false" customHeight="false" outlineLevel="0" collapsed="false">
      <c r="A857" s="13"/>
      <c r="B857" s="14"/>
      <c r="C857" s="14"/>
      <c r="D857" s="15"/>
      <c r="E857" s="15"/>
      <c r="F857" s="16"/>
      <c r="G857" s="16"/>
      <c r="H857" s="14"/>
      <c r="I857" s="17" t="str">
        <f aca="false">IF(TRIM(B857&amp;"")="","",SUBSTITUTE(UPPER(TRIM(B857&amp;""))," ",""))</f>
        <v/>
      </c>
      <c r="J857" s="18" t="str">
        <f aca="false">IF(OR(A857="",I857=""),"",IFERROR(INT(A857*1)+IF(TRIM(D857&amp;"")="",0,MOD(D857*1,1)),""))</f>
        <v/>
      </c>
      <c r="K857" s="18" t="str">
        <f aca="false">IF(J857="","",IFERROR(INT(A857*1)+IF(TRIM(E857&amp;"")="",1-1/86400,MOD(E857*1,1)+IF(AND(TRIM(D857&amp;"")&lt;&gt;"",MOD(E857*1,1)&lt;MOD(D857*1,1)),1,0)),""))</f>
        <v/>
      </c>
    </row>
    <row r="858" customFormat="false" ht="15" hidden="false" customHeight="false" outlineLevel="0" collapsed="false">
      <c r="A858" s="13"/>
      <c r="B858" s="14"/>
      <c r="C858" s="14"/>
      <c r="D858" s="15"/>
      <c r="E858" s="15"/>
      <c r="F858" s="16"/>
      <c r="G858" s="16"/>
      <c r="H858" s="14"/>
      <c r="I858" s="17" t="str">
        <f aca="false">IF(TRIM(B858&amp;"")="","",SUBSTITUTE(UPPER(TRIM(B858&amp;""))," ",""))</f>
        <v/>
      </c>
      <c r="J858" s="18" t="str">
        <f aca="false">IF(OR(A858="",I858=""),"",IFERROR(INT(A858*1)+IF(TRIM(D858&amp;"")="",0,MOD(D858*1,1)),""))</f>
        <v/>
      </c>
      <c r="K858" s="18" t="str">
        <f aca="false">IF(J858="","",IFERROR(INT(A858*1)+IF(TRIM(E858&amp;"")="",1-1/86400,MOD(E858*1,1)+IF(AND(TRIM(D858&amp;"")&lt;&gt;"",MOD(E858*1,1)&lt;MOD(D858*1,1)),1,0)),""))</f>
        <v/>
      </c>
    </row>
    <row r="859" customFormat="false" ht="15" hidden="false" customHeight="false" outlineLevel="0" collapsed="false">
      <c r="A859" s="13"/>
      <c r="B859" s="14"/>
      <c r="C859" s="14"/>
      <c r="D859" s="15"/>
      <c r="E859" s="15"/>
      <c r="F859" s="16"/>
      <c r="G859" s="16"/>
      <c r="H859" s="14"/>
      <c r="I859" s="17" t="str">
        <f aca="false">IF(TRIM(B859&amp;"")="","",SUBSTITUTE(UPPER(TRIM(B859&amp;""))," ",""))</f>
        <v/>
      </c>
      <c r="J859" s="18" t="str">
        <f aca="false">IF(OR(A859="",I859=""),"",IFERROR(INT(A859*1)+IF(TRIM(D859&amp;"")="",0,MOD(D859*1,1)),""))</f>
        <v/>
      </c>
      <c r="K859" s="18" t="str">
        <f aca="false">IF(J859="","",IFERROR(INT(A859*1)+IF(TRIM(E859&amp;"")="",1-1/86400,MOD(E859*1,1)+IF(AND(TRIM(D859&amp;"")&lt;&gt;"",MOD(E859*1,1)&lt;MOD(D859*1,1)),1,0)),""))</f>
        <v/>
      </c>
    </row>
    <row r="860" customFormat="false" ht="15" hidden="false" customHeight="false" outlineLevel="0" collapsed="false">
      <c r="A860" s="13"/>
      <c r="B860" s="14"/>
      <c r="C860" s="14"/>
      <c r="D860" s="15"/>
      <c r="E860" s="15"/>
      <c r="F860" s="16"/>
      <c r="G860" s="16"/>
      <c r="H860" s="14"/>
      <c r="I860" s="17" t="str">
        <f aca="false">IF(TRIM(B860&amp;"")="","",SUBSTITUTE(UPPER(TRIM(B860&amp;""))," ",""))</f>
        <v/>
      </c>
      <c r="J860" s="18" t="str">
        <f aca="false">IF(OR(A860="",I860=""),"",IFERROR(INT(A860*1)+IF(TRIM(D860&amp;"")="",0,MOD(D860*1,1)),""))</f>
        <v/>
      </c>
      <c r="K860" s="18" t="str">
        <f aca="false">IF(J860="","",IFERROR(INT(A860*1)+IF(TRIM(E860&amp;"")="",1-1/86400,MOD(E860*1,1)+IF(AND(TRIM(D860&amp;"")&lt;&gt;"",MOD(E860*1,1)&lt;MOD(D860*1,1)),1,0)),""))</f>
        <v/>
      </c>
    </row>
    <row r="861" customFormat="false" ht="15" hidden="false" customHeight="false" outlineLevel="0" collapsed="false">
      <c r="A861" s="13"/>
      <c r="B861" s="14"/>
      <c r="C861" s="14"/>
      <c r="D861" s="15"/>
      <c r="E861" s="15"/>
      <c r="F861" s="16"/>
      <c r="G861" s="16"/>
      <c r="H861" s="14"/>
      <c r="I861" s="17" t="str">
        <f aca="false">IF(TRIM(B861&amp;"")="","",SUBSTITUTE(UPPER(TRIM(B861&amp;""))," ",""))</f>
        <v/>
      </c>
      <c r="J861" s="18" t="str">
        <f aca="false">IF(OR(A861="",I861=""),"",IFERROR(INT(A861*1)+IF(TRIM(D861&amp;"")="",0,MOD(D861*1,1)),""))</f>
        <v/>
      </c>
      <c r="K861" s="18" t="str">
        <f aca="false">IF(J861="","",IFERROR(INT(A861*1)+IF(TRIM(E861&amp;"")="",1-1/86400,MOD(E861*1,1)+IF(AND(TRIM(D861&amp;"")&lt;&gt;"",MOD(E861*1,1)&lt;MOD(D861*1,1)),1,0)),""))</f>
        <v/>
      </c>
    </row>
    <row r="862" customFormat="false" ht="15" hidden="false" customHeight="false" outlineLevel="0" collapsed="false">
      <c r="A862" s="13"/>
      <c r="B862" s="14"/>
      <c r="C862" s="14"/>
      <c r="D862" s="15"/>
      <c r="E862" s="15"/>
      <c r="F862" s="16"/>
      <c r="G862" s="16"/>
      <c r="H862" s="14"/>
      <c r="I862" s="17" t="str">
        <f aca="false">IF(TRIM(B862&amp;"")="","",SUBSTITUTE(UPPER(TRIM(B862&amp;""))," ",""))</f>
        <v/>
      </c>
      <c r="J862" s="18" t="str">
        <f aca="false">IF(OR(A862="",I862=""),"",IFERROR(INT(A862*1)+IF(TRIM(D862&amp;"")="",0,MOD(D862*1,1)),""))</f>
        <v/>
      </c>
      <c r="K862" s="18" t="str">
        <f aca="false">IF(J862="","",IFERROR(INT(A862*1)+IF(TRIM(E862&amp;"")="",1-1/86400,MOD(E862*1,1)+IF(AND(TRIM(D862&amp;"")&lt;&gt;"",MOD(E862*1,1)&lt;MOD(D862*1,1)),1,0)),""))</f>
        <v/>
      </c>
    </row>
    <row r="863" customFormat="false" ht="15" hidden="false" customHeight="false" outlineLevel="0" collapsed="false">
      <c r="A863" s="13"/>
      <c r="B863" s="14"/>
      <c r="C863" s="14"/>
      <c r="D863" s="15"/>
      <c r="E863" s="15"/>
      <c r="F863" s="16"/>
      <c r="G863" s="16"/>
      <c r="H863" s="14"/>
      <c r="I863" s="17" t="str">
        <f aca="false">IF(TRIM(B863&amp;"")="","",SUBSTITUTE(UPPER(TRIM(B863&amp;""))," ",""))</f>
        <v/>
      </c>
      <c r="J863" s="18" t="str">
        <f aca="false">IF(OR(A863="",I863=""),"",IFERROR(INT(A863*1)+IF(TRIM(D863&amp;"")="",0,MOD(D863*1,1)),""))</f>
        <v/>
      </c>
      <c r="K863" s="18" t="str">
        <f aca="false">IF(J863="","",IFERROR(INT(A863*1)+IF(TRIM(E863&amp;"")="",1-1/86400,MOD(E863*1,1)+IF(AND(TRIM(D863&amp;"")&lt;&gt;"",MOD(E863*1,1)&lt;MOD(D863*1,1)),1,0)),""))</f>
        <v/>
      </c>
    </row>
    <row r="864" customFormat="false" ht="15" hidden="false" customHeight="false" outlineLevel="0" collapsed="false">
      <c r="A864" s="13"/>
      <c r="B864" s="14"/>
      <c r="C864" s="14"/>
      <c r="D864" s="15"/>
      <c r="E864" s="15"/>
      <c r="F864" s="16"/>
      <c r="G864" s="16"/>
      <c r="H864" s="14"/>
      <c r="I864" s="17" t="str">
        <f aca="false">IF(TRIM(B864&amp;"")="","",SUBSTITUTE(UPPER(TRIM(B864&amp;""))," ",""))</f>
        <v/>
      </c>
      <c r="J864" s="18" t="str">
        <f aca="false">IF(OR(A864="",I864=""),"",IFERROR(INT(A864*1)+IF(TRIM(D864&amp;"")="",0,MOD(D864*1,1)),""))</f>
        <v/>
      </c>
      <c r="K864" s="18" t="str">
        <f aca="false">IF(J864="","",IFERROR(INT(A864*1)+IF(TRIM(E864&amp;"")="",1-1/86400,MOD(E864*1,1)+IF(AND(TRIM(D864&amp;"")&lt;&gt;"",MOD(E864*1,1)&lt;MOD(D864*1,1)),1,0)),""))</f>
        <v/>
      </c>
    </row>
    <row r="865" customFormat="false" ht="15" hidden="false" customHeight="false" outlineLevel="0" collapsed="false">
      <c r="A865" s="13"/>
      <c r="B865" s="14"/>
      <c r="C865" s="14"/>
      <c r="D865" s="15"/>
      <c r="E865" s="15"/>
      <c r="F865" s="16"/>
      <c r="G865" s="16"/>
      <c r="H865" s="14"/>
      <c r="I865" s="17" t="str">
        <f aca="false">IF(TRIM(B865&amp;"")="","",SUBSTITUTE(UPPER(TRIM(B865&amp;""))," ",""))</f>
        <v/>
      </c>
      <c r="J865" s="18" t="str">
        <f aca="false">IF(OR(A865="",I865=""),"",IFERROR(INT(A865*1)+IF(TRIM(D865&amp;"")="",0,MOD(D865*1,1)),""))</f>
        <v/>
      </c>
      <c r="K865" s="18" t="str">
        <f aca="false">IF(J865="","",IFERROR(INT(A865*1)+IF(TRIM(E865&amp;"")="",1-1/86400,MOD(E865*1,1)+IF(AND(TRIM(D865&amp;"")&lt;&gt;"",MOD(E865*1,1)&lt;MOD(D865*1,1)),1,0)),""))</f>
        <v/>
      </c>
    </row>
    <row r="866" customFormat="false" ht="15" hidden="false" customHeight="false" outlineLevel="0" collapsed="false">
      <c r="A866" s="13"/>
      <c r="B866" s="14"/>
      <c r="C866" s="14"/>
      <c r="D866" s="15"/>
      <c r="E866" s="15"/>
      <c r="F866" s="16"/>
      <c r="G866" s="16"/>
      <c r="H866" s="14"/>
      <c r="I866" s="17" t="str">
        <f aca="false">IF(TRIM(B866&amp;"")="","",SUBSTITUTE(UPPER(TRIM(B866&amp;""))," ",""))</f>
        <v/>
      </c>
      <c r="J866" s="18" t="str">
        <f aca="false">IF(OR(A866="",I866=""),"",IFERROR(INT(A866*1)+IF(TRIM(D866&amp;"")="",0,MOD(D866*1,1)),""))</f>
        <v/>
      </c>
      <c r="K866" s="18" t="str">
        <f aca="false">IF(J866="","",IFERROR(INT(A866*1)+IF(TRIM(E866&amp;"")="",1-1/86400,MOD(E866*1,1)+IF(AND(TRIM(D866&amp;"")&lt;&gt;"",MOD(E866*1,1)&lt;MOD(D866*1,1)),1,0)),""))</f>
        <v/>
      </c>
    </row>
    <row r="867" customFormat="false" ht="15" hidden="false" customHeight="false" outlineLevel="0" collapsed="false">
      <c r="A867" s="13"/>
      <c r="B867" s="14"/>
      <c r="C867" s="14"/>
      <c r="D867" s="15"/>
      <c r="E867" s="15"/>
      <c r="F867" s="16"/>
      <c r="G867" s="16"/>
      <c r="H867" s="14"/>
      <c r="I867" s="17" t="str">
        <f aca="false">IF(TRIM(B867&amp;"")="","",SUBSTITUTE(UPPER(TRIM(B867&amp;""))," ",""))</f>
        <v/>
      </c>
      <c r="J867" s="18" t="str">
        <f aca="false">IF(OR(A867="",I867=""),"",IFERROR(INT(A867*1)+IF(TRIM(D867&amp;"")="",0,MOD(D867*1,1)),""))</f>
        <v/>
      </c>
      <c r="K867" s="18" t="str">
        <f aca="false">IF(J867="","",IFERROR(INT(A867*1)+IF(TRIM(E867&amp;"")="",1-1/86400,MOD(E867*1,1)+IF(AND(TRIM(D867&amp;"")&lt;&gt;"",MOD(E867*1,1)&lt;MOD(D867*1,1)),1,0)),""))</f>
        <v/>
      </c>
    </row>
    <row r="868" customFormat="false" ht="15" hidden="false" customHeight="false" outlineLevel="0" collapsed="false">
      <c r="A868" s="13"/>
      <c r="B868" s="14"/>
      <c r="C868" s="14"/>
      <c r="D868" s="15"/>
      <c r="E868" s="15"/>
      <c r="F868" s="16"/>
      <c r="G868" s="16"/>
      <c r="H868" s="14"/>
      <c r="I868" s="17" t="str">
        <f aca="false">IF(TRIM(B868&amp;"")="","",SUBSTITUTE(UPPER(TRIM(B868&amp;""))," ",""))</f>
        <v/>
      </c>
      <c r="J868" s="18" t="str">
        <f aca="false">IF(OR(A868="",I868=""),"",IFERROR(INT(A868*1)+IF(TRIM(D868&amp;"")="",0,MOD(D868*1,1)),""))</f>
        <v/>
      </c>
      <c r="K868" s="18" t="str">
        <f aca="false">IF(J868="","",IFERROR(INT(A868*1)+IF(TRIM(E868&amp;"")="",1-1/86400,MOD(E868*1,1)+IF(AND(TRIM(D868&amp;"")&lt;&gt;"",MOD(E868*1,1)&lt;MOD(D868*1,1)),1,0)),""))</f>
        <v/>
      </c>
    </row>
    <row r="869" customFormat="false" ht="15" hidden="false" customHeight="false" outlineLevel="0" collapsed="false">
      <c r="A869" s="13"/>
      <c r="B869" s="14"/>
      <c r="C869" s="14"/>
      <c r="D869" s="15"/>
      <c r="E869" s="15"/>
      <c r="F869" s="16"/>
      <c r="G869" s="16"/>
      <c r="H869" s="14"/>
      <c r="I869" s="17" t="str">
        <f aca="false">IF(TRIM(B869&amp;"")="","",SUBSTITUTE(UPPER(TRIM(B869&amp;""))," ",""))</f>
        <v/>
      </c>
      <c r="J869" s="18" t="str">
        <f aca="false">IF(OR(A869="",I869=""),"",IFERROR(INT(A869*1)+IF(TRIM(D869&amp;"")="",0,MOD(D869*1,1)),""))</f>
        <v/>
      </c>
      <c r="K869" s="18" t="str">
        <f aca="false">IF(J869="","",IFERROR(INT(A869*1)+IF(TRIM(E869&amp;"")="",1-1/86400,MOD(E869*1,1)+IF(AND(TRIM(D869&amp;"")&lt;&gt;"",MOD(E869*1,1)&lt;MOD(D869*1,1)),1,0)),""))</f>
        <v/>
      </c>
    </row>
    <row r="870" customFormat="false" ht="15" hidden="false" customHeight="false" outlineLevel="0" collapsed="false">
      <c r="A870" s="13"/>
      <c r="B870" s="14"/>
      <c r="C870" s="14"/>
      <c r="D870" s="15"/>
      <c r="E870" s="15"/>
      <c r="F870" s="16"/>
      <c r="G870" s="16"/>
      <c r="H870" s="14"/>
      <c r="I870" s="17" t="str">
        <f aca="false">IF(TRIM(B870&amp;"")="","",SUBSTITUTE(UPPER(TRIM(B870&amp;""))," ",""))</f>
        <v/>
      </c>
      <c r="J870" s="18" t="str">
        <f aca="false">IF(OR(A870="",I870=""),"",IFERROR(INT(A870*1)+IF(TRIM(D870&amp;"")="",0,MOD(D870*1,1)),""))</f>
        <v/>
      </c>
      <c r="K870" s="18" t="str">
        <f aca="false">IF(J870="","",IFERROR(INT(A870*1)+IF(TRIM(E870&amp;"")="",1-1/86400,MOD(E870*1,1)+IF(AND(TRIM(D870&amp;"")&lt;&gt;"",MOD(E870*1,1)&lt;MOD(D870*1,1)),1,0)),""))</f>
        <v/>
      </c>
    </row>
    <row r="871" customFormat="false" ht="15" hidden="false" customHeight="false" outlineLevel="0" collapsed="false">
      <c r="A871" s="13"/>
      <c r="B871" s="14"/>
      <c r="C871" s="14"/>
      <c r="D871" s="15"/>
      <c r="E871" s="15"/>
      <c r="F871" s="16"/>
      <c r="G871" s="16"/>
      <c r="H871" s="14"/>
      <c r="I871" s="17" t="str">
        <f aca="false">IF(TRIM(B871&amp;"")="","",SUBSTITUTE(UPPER(TRIM(B871&amp;""))," ",""))</f>
        <v/>
      </c>
      <c r="J871" s="18" t="str">
        <f aca="false">IF(OR(A871="",I871=""),"",IFERROR(INT(A871*1)+IF(TRIM(D871&amp;"")="",0,MOD(D871*1,1)),""))</f>
        <v/>
      </c>
      <c r="K871" s="18" t="str">
        <f aca="false">IF(J871="","",IFERROR(INT(A871*1)+IF(TRIM(E871&amp;"")="",1-1/86400,MOD(E871*1,1)+IF(AND(TRIM(D871&amp;"")&lt;&gt;"",MOD(E871*1,1)&lt;MOD(D871*1,1)),1,0)),""))</f>
        <v/>
      </c>
    </row>
    <row r="872" customFormat="false" ht="15" hidden="false" customHeight="false" outlineLevel="0" collapsed="false">
      <c r="A872" s="13"/>
      <c r="B872" s="14"/>
      <c r="C872" s="14"/>
      <c r="D872" s="15"/>
      <c r="E872" s="15"/>
      <c r="F872" s="16"/>
      <c r="G872" s="16"/>
      <c r="H872" s="14"/>
      <c r="I872" s="17" t="str">
        <f aca="false">IF(TRIM(B872&amp;"")="","",SUBSTITUTE(UPPER(TRIM(B872&amp;""))," ",""))</f>
        <v/>
      </c>
      <c r="J872" s="18" t="str">
        <f aca="false">IF(OR(A872="",I872=""),"",IFERROR(INT(A872*1)+IF(TRIM(D872&amp;"")="",0,MOD(D872*1,1)),""))</f>
        <v/>
      </c>
      <c r="K872" s="18" t="str">
        <f aca="false">IF(J872="","",IFERROR(INT(A872*1)+IF(TRIM(E872&amp;"")="",1-1/86400,MOD(E872*1,1)+IF(AND(TRIM(D872&amp;"")&lt;&gt;"",MOD(E872*1,1)&lt;MOD(D872*1,1)),1,0)),""))</f>
        <v/>
      </c>
    </row>
    <row r="873" customFormat="false" ht="15" hidden="false" customHeight="false" outlineLevel="0" collapsed="false">
      <c r="A873" s="13"/>
      <c r="B873" s="14"/>
      <c r="C873" s="14"/>
      <c r="D873" s="15"/>
      <c r="E873" s="15"/>
      <c r="F873" s="16"/>
      <c r="G873" s="16"/>
      <c r="H873" s="14"/>
      <c r="I873" s="17" t="str">
        <f aca="false">IF(TRIM(B873&amp;"")="","",SUBSTITUTE(UPPER(TRIM(B873&amp;""))," ",""))</f>
        <v/>
      </c>
      <c r="J873" s="18" t="str">
        <f aca="false">IF(OR(A873="",I873=""),"",IFERROR(INT(A873*1)+IF(TRIM(D873&amp;"")="",0,MOD(D873*1,1)),""))</f>
        <v/>
      </c>
      <c r="K873" s="18" t="str">
        <f aca="false">IF(J873="","",IFERROR(INT(A873*1)+IF(TRIM(E873&amp;"")="",1-1/86400,MOD(E873*1,1)+IF(AND(TRIM(D873&amp;"")&lt;&gt;"",MOD(E873*1,1)&lt;MOD(D873*1,1)),1,0)),""))</f>
        <v/>
      </c>
    </row>
    <row r="874" customFormat="false" ht="15" hidden="false" customHeight="false" outlineLevel="0" collapsed="false">
      <c r="A874" s="13"/>
      <c r="B874" s="14"/>
      <c r="C874" s="14"/>
      <c r="D874" s="15"/>
      <c r="E874" s="15"/>
      <c r="F874" s="16"/>
      <c r="G874" s="16"/>
      <c r="H874" s="14"/>
      <c r="I874" s="17" t="str">
        <f aca="false">IF(TRIM(B874&amp;"")="","",SUBSTITUTE(UPPER(TRIM(B874&amp;""))," ",""))</f>
        <v/>
      </c>
      <c r="J874" s="18" t="str">
        <f aca="false">IF(OR(A874="",I874=""),"",IFERROR(INT(A874*1)+IF(TRIM(D874&amp;"")="",0,MOD(D874*1,1)),""))</f>
        <v/>
      </c>
      <c r="K874" s="18" t="str">
        <f aca="false">IF(J874="","",IFERROR(INT(A874*1)+IF(TRIM(E874&amp;"")="",1-1/86400,MOD(E874*1,1)+IF(AND(TRIM(D874&amp;"")&lt;&gt;"",MOD(E874*1,1)&lt;MOD(D874*1,1)),1,0)),""))</f>
        <v/>
      </c>
    </row>
    <row r="875" customFormat="false" ht="15" hidden="false" customHeight="false" outlineLevel="0" collapsed="false">
      <c r="A875" s="13"/>
      <c r="B875" s="14"/>
      <c r="C875" s="14"/>
      <c r="D875" s="15"/>
      <c r="E875" s="15"/>
      <c r="F875" s="16"/>
      <c r="G875" s="16"/>
      <c r="H875" s="14"/>
      <c r="I875" s="17" t="str">
        <f aca="false">IF(TRIM(B875&amp;"")="","",SUBSTITUTE(UPPER(TRIM(B875&amp;""))," ",""))</f>
        <v/>
      </c>
      <c r="J875" s="18" t="str">
        <f aca="false">IF(OR(A875="",I875=""),"",IFERROR(INT(A875*1)+IF(TRIM(D875&amp;"")="",0,MOD(D875*1,1)),""))</f>
        <v/>
      </c>
      <c r="K875" s="18" t="str">
        <f aca="false">IF(J875="","",IFERROR(INT(A875*1)+IF(TRIM(E875&amp;"")="",1-1/86400,MOD(E875*1,1)+IF(AND(TRIM(D875&amp;"")&lt;&gt;"",MOD(E875*1,1)&lt;MOD(D875*1,1)),1,0)),""))</f>
        <v/>
      </c>
    </row>
    <row r="876" customFormat="false" ht="15" hidden="false" customHeight="false" outlineLevel="0" collapsed="false">
      <c r="A876" s="13"/>
      <c r="B876" s="14"/>
      <c r="C876" s="14"/>
      <c r="D876" s="15"/>
      <c r="E876" s="15"/>
      <c r="F876" s="16"/>
      <c r="G876" s="16"/>
      <c r="H876" s="14"/>
      <c r="I876" s="17" t="str">
        <f aca="false">IF(TRIM(B876&amp;"")="","",SUBSTITUTE(UPPER(TRIM(B876&amp;""))," ",""))</f>
        <v/>
      </c>
      <c r="J876" s="18" t="str">
        <f aca="false">IF(OR(A876="",I876=""),"",IFERROR(INT(A876*1)+IF(TRIM(D876&amp;"")="",0,MOD(D876*1,1)),""))</f>
        <v/>
      </c>
      <c r="K876" s="18" t="str">
        <f aca="false">IF(J876="","",IFERROR(INT(A876*1)+IF(TRIM(E876&amp;"")="",1-1/86400,MOD(E876*1,1)+IF(AND(TRIM(D876&amp;"")&lt;&gt;"",MOD(E876*1,1)&lt;MOD(D876*1,1)),1,0)),""))</f>
        <v/>
      </c>
    </row>
    <row r="877" customFormat="false" ht="15" hidden="false" customHeight="false" outlineLevel="0" collapsed="false">
      <c r="A877" s="13"/>
      <c r="B877" s="14"/>
      <c r="C877" s="14"/>
      <c r="D877" s="15"/>
      <c r="E877" s="15"/>
      <c r="F877" s="16"/>
      <c r="G877" s="16"/>
      <c r="H877" s="14"/>
      <c r="I877" s="17" t="str">
        <f aca="false">IF(TRIM(B877&amp;"")="","",SUBSTITUTE(UPPER(TRIM(B877&amp;""))," ",""))</f>
        <v/>
      </c>
      <c r="J877" s="18" t="str">
        <f aca="false">IF(OR(A877="",I877=""),"",IFERROR(INT(A877*1)+IF(TRIM(D877&amp;"")="",0,MOD(D877*1,1)),""))</f>
        <v/>
      </c>
      <c r="K877" s="18" t="str">
        <f aca="false">IF(J877="","",IFERROR(INT(A877*1)+IF(TRIM(E877&amp;"")="",1-1/86400,MOD(E877*1,1)+IF(AND(TRIM(D877&amp;"")&lt;&gt;"",MOD(E877*1,1)&lt;MOD(D877*1,1)),1,0)),""))</f>
        <v/>
      </c>
    </row>
    <row r="878" customFormat="false" ht="15" hidden="false" customHeight="false" outlineLevel="0" collapsed="false">
      <c r="A878" s="13"/>
      <c r="B878" s="14"/>
      <c r="C878" s="14"/>
      <c r="D878" s="15"/>
      <c r="E878" s="15"/>
      <c r="F878" s="16"/>
      <c r="G878" s="16"/>
      <c r="H878" s="14"/>
      <c r="I878" s="17" t="str">
        <f aca="false">IF(TRIM(B878&amp;"")="","",SUBSTITUTE(UPPER(TRIM(B878&amp;""))," ",""))</f>
        <v/>
      </c>
      <c r="J878" s="18" t="str">
        <f aca="false">IF(OR(A878="",I878=""),"",IFERROR(INT(A878*1)+IF(TRIM(D878&amp;"")="",0,MOD(D878*1,1)),""))</f>
        <v/>
      </c>
      <c r="K878" s="18" t="str">
        <f aca="false">IF(J878="","",IFERROR(INT(A878*1)+IF(TRIM(E878&amp;"")="",1-1/86400,MOD(E878*1,1)+IF(AND(TRIM(D878&amp;"")&lt;&gt;"",MOD(E878*1,1)&lt;MOD(D878*1,1)),1,0)),""))</f>
        <v/>
      </c>
    </row>
    <row r="879" customFormat="false" ht="15" hidden="false" customHeight="false" outlineLevel="0" collapsed="false">
      <c r="A879" s="13"/>
      <c r="B879" s="14"/>
      <c r="C879" s="14"/>
      <c r="D879" s="15"/>
      <c r="E879" s="15"/>
      <c r="F879" s="16"/>
      <c r="G879" s="16"/>
      <c r="H879" s="14"/>
      <c r="I879" s="17" t="str">
        <f aca="false">IF(TRIM(B879&amp;"")="","",SUBSTITUTE(UPPER(TRIM(B879&amp;""))," ",""))</f>
        <v/>
      </c>
      <c r="J879" s="18" t="str">
        <f aca="false">IF(OR(A879="",I879=""),"",IFERROR(INT(A879*1)+IF(TRIM(D879&amp;"")="",0,MOD(D879*1,1)),""))</f>
        <v/>
      </c>
      <c r="K879" s="18" t="str">
        <f aca="false">IF(J879="","",IFERROR(INT(A879*1)+IF(TRIM(E879&amp;"")="",1-1/86400,MOD(E879*1,1)+IF(AND(TRIM(D879&amp;"")&lt;&gt;"",MOD(E879*1,1)&lt;MOD(D879*1,1)),1,0)),""))</f>
        <v/>
      </c>
    </row>
    <row r="880" customFormat="false" ht="15" hidden="false" customHeight="false" outlineLevel="0" collapsed="false">
      <c r="A880" s="13"/>
      <c r="B880" s="14"/>
      <c r="C880" s="14"/>
      <c r="D880" s="15"/>
      <c r="E880" s="15"/>
      <c r="F880" s="16"/>
      <c r="G880" s="16"/>
      <c r="H880" s="14"/>
      <c r="I880" s="17" t="str">
        <f aca="false">IF(TRIM(B880&amp;"")="","",SUBSTITUTE(UPPER(TRIM(B880&amp;""))," ",""))</f>
        <v/>
      </c>
      <c r="J880" s="18" t="str">
        <f aca="false">IF(OR(A880="",I880=""),"",IFERROR(INT(A880*1)+IF(TRIM(D880&amp;"")="",0,MOD(D880*1,1)),""))</f>
        <v/>
      </c>
      <c r="K880" s="18" t="str">
        <f aca="false">IF(J880="","",IFERROR(INT(A880*1)+IF(TRIM(E880&amp;"")="",1-1/86400,MOD(E880*1,1)+IF(AND(TRIM(D880&amp;"")&lt;&gt;"",MOD(E880*1,1)&lt;MOD(D880*1,1)),1,0)),""))</f>
        <v/>
      </c>
    </row>
    <row r="881" customFormat="false" ht="15" hidden="false" customHeight="false" outlineLevel="0" collapsed="false">
      <c r="A881" s="13"/>
      <c r="B881" s="14"/>
      <c r="C881" s="14"/>
      <c r="D881" s="15"/>
      <c r="E881" s="15"/>
      <c r="F881" s="16"/>
      <c r="G881" s="16"/>
      <c r="H881" s="14"/>
      <c r="I881" s="17" t="str">
        <f aca="false">IF(TRIM(B881&amp;"")="","",SUBSTITUTE(UPPER(TRIM(B881&amp;""))," ",""))</f>
        <v/>
      </c>
      <c r="J881" s="18" t="str">
        <f aca="false">IF(OR(A881="",I881=""),"",IFERROR(INT(A881*1)+IF(TRIM(D881&amp;"")="",0,MOD(D881*1,1)),""))</f>
        <v/>
      </c>
      <c r="K881" s="18" t="str">
        <f aca="false">IF(J881="","",IFERROR(INT(A881*1)+IF(TRIM(E881&amp;"")="",1-1/86400,MOD(E881*1,1)+IF(AND(TRIM(D881&amp;"")&lt;&gt;"",MOD(E881*1,1)&lt;MOD(D881*1,1)),1,0)),""))</f>
        <v/>
      </c>
    </row>
    <row r="882" customFormat="false" ht="15" hidden="false" customHeight="false" outlineLevel="0" collapsed="false">
      <c r="A882" s="13"/>
      <c r="B882" s="14"/>
      <c r="C882" s="14"/>
      <c r="D882" s="15"/>
      <c r="E882" s="15"/>
      <c r="F882" s="16"/>
      <c r="G882" s="16"/>
      <c r="H882" s="14"/>
      <c r="I882" s="17" t="str">
        <f aca="false">IF(TRIM(B882&amp;"")="","",SUBSTITUTE(UPPER(TRIM(B882&amp;""))," ",""))</f>
        <v/>
      </c>
      <c r="J882" s="18" t="str">
        <f aca="false">IF(OR(A882="",I882=""),"",IFERROR(INT(A882*1)+IF(TRIM(D882&amp;"")="",0,MOD(D882*1,1)),""))</f>
        <v/>
      </c>
      <c r="K882" s="18" t="str">
        <f aca="false">IF(J882="","",IFERROR(INT(A882*1)+IF(TRIM(E882&amp;"")="",1-1/86400,MOD(E882*1,1)+IF(AND(TRIM(D882&amp;"")&lt;&gt;"",MOD(E882*1,1)&lt;MOD(D882*1,1)),1,0)),""))</f>
        <v/>
      </c>
    </row>
    <row r="883" customFormat="false" ht="15" hidden="false" customHeight="false" outlineLevel="0" collapsed="false">
      <c r="A883" s="13"/>
      <c r="B883" s="14"/>
      <c r="C883" s="14"/>
      <c r="D883" s="15"/>
      <c r="E883" s="15"/>
      <c r="F883" s="16"/>
      <c r="G883" s="16"/>
      <c r="H883" s="14"/>
      <c r="I883" s="17" t="str">
        <f aca="false">IF(TRIM(B883&amp;"")="","",SUBSTITUTE(UPPER(TRIM(B883&amp;""))," ",""))</f>
        <v/>
      </c>
      <c r="J883" s="18" t="str">
        <f aca="false">IF(OR(A883="",I883=""),"",IFERROR(INT(A883*1)+IF(TRIM(D883&amp;"")="",0,MOD(D883*1,1)),""))</f>
        <v/>
      </c>
      <c r="K883" s="18" t="str">
        <f aca="false">IF(J883="","",IFERROR(INT(A883*1)+IF(TRIM(E883&amp;"")="",1-1/86400,MOD(E883*1,1)+IF(AND(TRIM(D883&amp;"")&lt;&gt;"",MOD(E883*1,1)&lt;MOD(D883*1,1)),1,0)),""))</f>
        <v/>
      </c>
    </row>
    <row r="884" customFormat="false" ht="15" hidden="false" customHeight="false" outlineLevel="0" collapsed="false">
      <c r="A884" s="13"/>
      <c r="B884" s="14"/>
      <c r="C884" s="14"/>
      <c r="D884" s="15"/>
      <c r="E884" s="15"/>
      <c r="F884" s="16"/>
      <c r="G884" s="16"/>
      <c r="H884" s="14"/>
      <c r="I884" s="17" t="str">
        <f aca="false">IF(TRIM(B884&amp;"")="","",SUBSTITUTE(UPPER(TRIM(B884&amp;""))," ",""))</f>
        <v/>
      </c>
      <c r="J884" s="18" t="str">
        <f aca="false">IF(OR(A884="",I884=""),"",IFERROR(INT(A884*1)+IF(TRIM(D884&amp;"")="",0,MOD(D884*1,1)),""))</f>
        <v/>
      </c>
      <c r="K884" s="18" t="str">
        <f aca="false">IF(J884="","",IFERROR(INT(A884*1)+IF(TRIM(E884&amp;"")="",1-1/86400,MOD(E884*1,1)+IF(AND(TRIM(D884&amp;"")&lt;&gt;"",MOD(E884*1,1)&lt;MOD(D884*1,1)),1,0)),""))</f>
        <v/>
      </c>
    </row>
    <row r="885" customFormat="false" ht="15" hidden="false" customHeight="false" outlineLevel="0" collapsed="false">
      <c r="A885" s="13"/>
      <c r="B885" s="14"/>
      <c r="C885" s="14"/>
      <c r="D885" s="15"/>
      <c r="E885" s="15"/>
      <c r="F885" s="16"/>
      <c r="G885" s="16"/>
      <c r="H885" s="14"/>
      <c r="I885" s="17" t="str">
        <f aca="false">IF(TRIM(B885&amp;"")="","",SUBSTITUTE(UPPER(TRIM(B885&amp;""))," ",""))</f>
        <v/>
      </c>
      <c r="J885" s="18" t="str">
        <f aca="false">IF(OR(A885="",I885=""),"",IFERROR(INT(A885*1)+IF(TRIM(D885&amp;"")="",0,MOD(D885*1,1)),""))</f>
        <v/>
      </c>
      <c r="K885" s="18" t="str">
        <f aca="false">IF(J885="","",IFERROR(INT(A885*1)+IF(TRIM(E885&amp;"")="",1-1/86400,MOD(E885*1,1)+IF(AND(TRIM(D885&amp;"")&lt;&gt;"",MOD(E885*1,1)&lt;MOD(D885*1,1)),1,0)),""))</f>
        <v/>
      </c>
    </row>
    <row r="886" customFormat="false" ht="15" hidden="false" customHeight="false" outlineLevel="0" collapsed="false">
      <c r="A886" s="13"/>
      <c r="B886" s="14"/>
      <c r="C886" s="14"/>
      <c r="D886" s="15"/>
      <c r="E886" s="15"/>
      <c r="F886" s="16"/>
      <c r="G886" s="16"/>
      <c r="H886" s="14"/>
      <c r="I886" s="17" t="str">
        <f aca="false">IF(TRIM(B886&amp;"")="","",SUBSTITUTE(UPPER(TRIM(B886&amp;""))," ",""))</f>
        <v/>
      </c>
      <c r="J886" s="18" t="str">
        <f aca="false">IF(OR(A886="",I886=""),"",IFERROR(INT(A886*1)+IF(TRIM(D886&amp;"")="",0,MOD(D886*1,1)),""))</f>
        <v/>
      </c>
      <c r="K886" s="18" t="str">
        <f aca="false">IF(J886="","",IFERROR(INT(A886*1)+IF(TRIM(E886&amp;"")="",1-1/86400,MOD(E886*1,1)+IF(AND(TRIM(D886&amp;"")&lt;&gt;"",MOD(E886*1,1)&lt;MOD(D886*1,1)),1,0)),""))</f>
        <v/>
      </c>
    </row>
    <row r="887" customFormat="false" ht="15" hidden="false" customHeight="false" outlineLevel="0" collapsed="false">
      <c r="A887" s="13"/>
      <c r="B887" s="14"/>
      <c r="C887" s="14"/>
      <c r="D887" s="15"/>
      <c r="E887" s="15"/>
      <c r="F887" s="16"/>
      <c r="G887" s="16"/>
      <c r="H887" s="14"/>
      <c r="I887" s="17" t="str">
        <f aca="false">IF(TRIM(B887&amp;"")="","",SUBSTITUTE(UPPER(TRIM(B887&amp;""))," ",""))</f>
        <v/>
      </c>
      <c r="J887" s="18" t="str">
        <f aca="false">IF(OR(A887="",I887=""),"",IFERROR(INT(A887*1)+IF(TRIM(D887&amp;"")="",0,MOD(D887*1,1)),""))</f>
        <v/>
      </c>
      <c r="K887" s="18" t="str">
        <f aca="false">IF(J887="","",IFERROR(INT(A887*1)+IF(TRIM(E887&amp;"")="",1-1/86400,MOD(E887*1,1)+IF(AND(TRIM(D887&amp;"")&lt;&gt;"",MOD(E887*1,1)&lt;MOD(D887*1,1)),1,0)),""))</f>
        <v/>
      </c>
    </row>
    <row r="888" customFormat="false" ht="15" hidden="false" customHeight="false" outlineLevel="0" collapsed="false">
      <c r="A888" s="13"/>
      <c r="B888" s="14"/>
      <c r="C888" s="14"/>
      <c r="D888" s="15"/>
      <c r="E888" s="15"/>
      <c r="F888" s="16"/>
      <c r="G888" s="16"/>
      <c r="H888" s="14"/>
      <c r="I888" s="17" t="str">
        <f aca="false">IF(TRIM(B888&amp;"")="","",SUBSTITUTE(UPPER(TRIM(B888&amp;""))," ",""))</f>
        <v/>
      </c>
      <c r="J888" s="18" t="str">
        <f aca="false">IF(OR(A888="",I888=""),"",IFERROR(INT(A888*1)+IF(TRIM(D888&amp;"")="",0,MOD(D888*1,1)),""))</f>
        <v/>
      </c>
      <c r="K888" s="18" t="str">
        <f aca="false">IF(J888="","",IFERROR(INT(A888*1)+IF(TRIM(E888&amp;"")="",1-1/86400,MOD(E888*1,1)+IF(AND(TRIM(D888&amp;"")&lt;&gt;"",MOD(E888*1,1)&lt;MOD(D888*1,1)),1,0)),""))</f>
        <v/>
      </c>
    </row>
    <row r="889" customFormat="false" ht="15" hidden="false" customHeight="false" outlineLevel="0" collapsed="false">
      <c r="A889" s="13"/>
      <c r="B889" s="14"/>
      <c r="C889" s="14"/>
      <c r="D889" s="15"/>
      <c r="E889" s="15"/>
      <c r="F889" s="16"/>
      <c r="G889" s="16"/>
      <c r="H889" s="14"/>
      <c r="I889" s="17" t="str">
        <f aca="false">IF(TRIM(B889&amp;"")="","",SUBSTITUTE(UPPER(TRIM(B889&amp;""))," ",""))</f>
        <v/>
      </c>
      <c r="J889" s="18" t="str">
        <f aca="false">IF(OR(A889="",I889=""),"",IFERROR(INT(A889*1)+IF(TRIM(D889&amp;"")="",0,MOD(D889*1,1)),""))</f>
        <v/>
      </c>
      <c r="K889" s="18" t="str">
        <f aca="false">IF(J889="","",IFERROR(INT(A889*1)+IF(TRIM(E889&amp;"")="",1-1/86400,MOD(E889*1,1)+IF(AND(TRIM(D889&amp;"")&lt;&gt;"",MOD(E889*1,1)&lt;MOD(D889*1,1)),1,0)),""))</f>
        <v/>
      </c>
    </row>
    <row r="890" customFormat="false" ht="15" hidden="false" customHeight="false" outlineLevel="0" collapsed="false">
      <c r="A890" s="13"/>
      <c r="B890" s="14"/>
      <c r="C890" s="14"/>
      <c r="D890" s="15"/>
      <c r="E890" s="15"/>
      <c r="F890" s="16"/>
      <c r="G890" s="16"/>
      <c r="H890" s="14"/>
      <c r="I890" s="17" t="str">
        <f aca="false">IF(TRIM(B890&amp;"")="","",SUBSTITUTE(UPPER(TRIM(B890&amp;""))," ",""))</f>
        <v/>
      </c>
      <c r="J890" s="18" t="str">
        <f aca="false">IF(OR(A890="",I890=""),"",IFERROR(INT(A890*1)+IF(TRIM(D890&amp;"")="",0,MOD(D890*1,1)),""))</f>
        <v/>
      </c>
      <c r="K890" s="18" t="str">
        <f aca="false">IF(J890="","",IFERROR(INT(A890*1)+IF(TRIM(E890&amp;"")="",1-1/86400,MOD(E890*1,1)+IF(AND(TRIM(D890&amp;"")&lt;&gt;"",MOD(E890*1,1)&lt;MOD(D890*1,1)),1,0)),""))</f>
        <v/>
      </c>
    </row>
    <row r="891" customFormat="false" ht="15" hidden="false" customHeight="false" outlineLevel="0" collapsed="false">
      <c r="A891" s="13"/>
      <c r="B891" s="14"/>
      <c r="C891" s="14"/>
      <c r="D891" s="15"/>
      <c r="E891" s="15"/>
      <c r="F891" s="16"/>
      <c r="G891" s="16"/>
      <c r="H891" s="14"/>
      <c r="I891" s="17" t="str">
        <f aca="false">IF(TRIM(B891&amp;"")="","",SUBSTITUTE(UPPER(TRIM(B891&amp;""))," ",""))</f>
        <v/>
      </c>
      <c r="J891" s="18" t="str">
        <f aca="false">IF(OR(A891="",I891=""),"",IFERROR(INT(A891*1)+IF(TRIM(D891&amp;"")="",0,MOD(D891*1,1)),""))</f>
        <v/>
      </c>
      <c r="K891" s="18" t="str">
        <f aca="false">IF(J891="","",IFERROR(INT(A891*1)+IF(TRIM(E891&amp;"")="",1-1/86400,MOD(E891*1,1)+IF(AND(TRIM(D891&amp;"")&lt;&gt;"",MOD(E891*1,1)&lt;MOD(D891*1,1)),1,0)),""))</f>
        <v/>
      </c>
    </row>
    <row r="892" customFormat="false" ht="15" hidden="false" customHeight="false" outlineLevel="0" collapsed="false">
      <c r="A892" s="13"/>
      <c r="B892" s="14"/>
      <c r="C892" s="14"/>
      <c r="D892" s="15"/>
      <c r="E892" s="15"/>
      <c r="F892" s="16"/>
      <c r="G892" s="16"/>
      <c r="H892" s="14"/>
      <c r="I892" s="17" t="str">
        <f aca="false">IF(TRIM(B892&amp;"")="","",SUBSTITUTE(UPPER(TRIM(B892&amp;""))," ",""))</f>
        <v/>
      </c>
      <c r="J892" s="18" t="str">
        <f aca="false">IF(OR(A892="",I892=""),"",IFERROR(INT(A892*1)+IF(TRIM(D892&amp;"")="",0,MOD(D892*1,1)),""))</f>
        <v/>
      </c>
      <c r="K892" s="18" t="str">
        <f aca="false">IF(J892="","",IFERROR(INT(A892*1)+IF(TRIM(E892&amp;"")="",1-1/86400,MOD(E892*1,1)+IF(AND(TRIM(D892&amp;"")&lt;&gt;"",MOD(E892*1,1)&lt;MOD(D892*1,1)),1,0)),""))</f>
        <v/>
      </c>
    </row>
    <row r="893" customFormat="false" ht="15" hidden="false" customHeight="false" outlineLevel="0" collapsed="false">
      <c r="A893" s="13"/>
      <c r="B893" s="14"/>
      <c r="C893" s="14"/>
      <c r="D893" s="15"/>
      <c r="E893" s="15"/>
      <c r="F893" s="16"/>
      <c r="G893" s="16"/>
      <c r="H893" s="14"/>
      <c r="I893" s="17" t="str">
        <f aca="false">IF(TRIM(B893&amp;"")="","",SUBSTITUTE(UPPER(TRIM(B893&amp;""))," ",""))</f>
        <v/>
      </c>
      <c r="J893" s="18" t="str">
        <f aca="false">IF(OR(A893="",I893=""),"",IFERROR(INT(A893*1)+IF(TRIM(D893&amp;"")="",0,MOD(D893*1,1)),""))</f>
        <v/>
      </c>
      <c r="K893" s="18" t="str">
        <f aca="false">IF(J893="","",IFERROR(INT(A893*1)+IF(TRIM(E893&amp;"")="",1-1/86400,MOD(E893*1,1)+IF(AND(TRIM(D893&amp;"")&lt;&gt;"",MOD(E893*1,1)&lt;MOD(D893*1,1)),1,0)),""))</f>
        <v/>
      </c>
    </row>
    <row r="894" customFormat="false" ht="15" hidden="false" customHeight="false" outlineLevel="0" collapsed="false">
      <c r="A894" s="13"/>
      <c r="B894" s="14"/>
      <c r="C894" s="14"/>
      <c r="D894" s="15"/>
      <c r="E894" s="15"/>
      <c r="F894" s="16"/>
      <c r="G894" s="16"/>
      <c r="H894" s="14"/>
      <c r="I894" s="17" t="str">
        <f aca="false">IF(TRIM(B894&amp;"")="","",SUBSTITUTE(UPPER(TRIM(B894&amp;""))," ",""))</f>
        <v/>
      </c>
      <c r="J894" s="18" t="str">
        <f aca="false">IF(OR(A894="",I894=""),"",IFERROR(INT(A894*1)+IF(TRIM(D894&amp;"")="",0,MOD(D894*1,1)),""))</f>
        <v/>
      </c>
      <c r="K894" s="18" t="str">
        <f aca="false">IF(J894="","",IFERROR(INT(A894*1)+IF(TRIM(E894&amp;"")="",1-1/86400,MOD(E894*1,1)+IF(AND(TRIM(D894&amp;"")&lt;&gt;"",MOD(E894*1,1)&lt;MOD(D894*1,1)),1,0)),""))</f>
        <v/>
      </c>
    </row>
    <row r="895" customFormat="false" ht="15" hidden="false" customHeight="false" outlineLevel="0" collapsed="false">
      <c r="A895" s="13"/>
      <c r="B895" s="14"/>
      <c r="C895" s="14"/>
      <c r="D895" s="15"/>
      <c r="E895" s="15"/>
      <c r="F895" s="16"/>
      <c r="G895" s="16"/>
      <c r="H895" s="14"/>
      <c r="I895" s="17" t="str">
        <f aca="false">IF(TRIM(B895&amp;"")="","",SUBSTITUTE(UPPER(TRIM(B895&amp;""))," ",""))</f>
        <v/>
      </c>
      <c r="J895" s="18" t="str">
        <f aca="false">IF(OR(A895="",I895=""),"",IFERROR(INT(A895*1)+IF(TRIM(D895&amp;"")="",0,MOD(D895*1,1)),""))</f>
        <v/>
      </c>
      <c r="K895" s="18" t="str">
        <f aca="false">IF(J895="","",IFERROR(INT(A895*1)+IF(TRIM(E895&amp;"")="",1-1/86400,MOD(E895*1,1)+IF(AND(TRIM(D895&amp;"")&lt;&gt;"",MOD(E895*1,1)&lt;MOD(D895*1,1)),1,0)),""))</f>
        <v/>
      </c>
    </row>
    <row r="896" customFormat="false" ht="15" hidden="false" customHeight="false" outlineLevel="0" collapsed="false">
      <c r="A896" s="13"/>
      <c r="B896" s="14"/>
      <c r="C896" s="14"/>
      <c r="D896" s="15"/>
      <c r="E896" s="15"/>
      <c r="F896" s="16"/>
      <c r="G896" s="16"/>
      <c r="H896" s="14"/>
      <c r="I896" s="17" t="str">
        <f aca="false">IF(TRIM(B896&amp;"")="","",SUBSTITUTE(UPPER(TRIM(B896&amp;""))," ",""))</f>
        <v/>
      </c>
      <c r="J896" s="18" t="str">
        <f aca="false">IF(OR(A896="",I896=""),"",IFERROR(INT(A896*1)+IF(TRIM(D896&amp;"")="",0,MOD(D896*1,1)),""))</f>
        <v/>
      </c>
      <c r="K896" s="18" t="str">
        <f aca="false">IF(J896="","",IFERROR(INT(A896*1)+IF(TRIM(E896&amp;"")="",1-1/86400,MOD(E896*1,1)+IF(AND(TRIM(D896&amp;"")&lt;&gt;"",MOD(E896*1,1)&lt;MOD(D896*1,1)),1,0)),""))</f>
        <v/>
      </c>
    </row>
    <row r="897" customFormat="false" ht="15" hidden="false" customHeight="false" outlineLevel="0" collapsed="false">
      <c r="A897" s="13"/>
      <c r="B897" s="14"/>
      <c r="C897" s="14"/>
      <c r="D897" s="15"/>
      <c r="E897" s="15"/>
      <c r="F897" s="16"/>
      <c r="G897" s="16"/>
      <c r="H897" s="14"/>
      <c r="I897" s="17" t="str">
        <f aca="false">IF(TRIM(B897&amp;"")="","",SUBSTITUTE(UPPER(TRIM(B897&amp;""))," ",""))</f>
        <v/>
      </c>
      <c r="J897" s="18" t="str">
        <f aca="false">IF(OR(A897="",I897=""),"",IFERROR(INT(A897*1)+IF(TRIM(D897&amp;"")="",0,MOD(D897*1,1)),""))</f>
        <v/>
      </c>
      <c r="K897" s="18" t="str">
        <f aca="false">IF(J897="","",IFERROR(INT(A897*1)+IF(TRIM(E897&amp;"")="",1-1/86400,MOD(E897*1,1)+IF(AND(TRIM(D897&amp;"")&lt;&gt;"",MOD(E897*1,1)&lt;MOD(D897*1,1)),1,0)),""))</f>
        <v/>
      </c>
    </row>
    <row r="898" customFormat="false" ht="15" hidden="false" customHeight="false" outlineLevel="0" collapsed="false">
      <c r="A898" s="13"/>
      <c r="B898" s="14"/>
      <c r="C898" s="14"/>
      <c r="D898" s="15"/>
      <c r="E898" s="15"/>
      <c r="F898" s="16"/>
      <c r="G898" s="16"/>
      <c r="H898" s="14"/>
      <c r="I898" s="17" t="str">
        <f aca="false">IF(TRIM(B898&amp;"")="","",SUBSTITUTE(UPPER(TRIM(B898&amp;""))," ",""))</f>
        <v/>
      </c>
      <c r="J898" s="18" t="str">
        <f aca="false">IF(OR(A898="",I898=""),"",IFERROR(INT(A898*1)+IF(TRIM(D898&amp;"")="",0,MOD(D898*1,1)),""))</f>
        <v/>
      </c>
      <c r="K898" s="18" t="str">
        <f aca="false">IF(J898="","",IFERROR(INT(A898*1)+IF(TRIM(E898&amp;"")="",1-1/86400,MOD(E898*1,1)+IF(AND(TRIM(D898&amp;"")&lt;&gt;"",MOD(E898*1,1)&lt;MOD(D898*1,1)),1,0)),""))</f>
        <v/>
      </c>
    </row>
    <row r="899" customFormat="false" ht="15" hidden="false" customHeight="false" outlineLevel="0" collapsed="false">
      <c r="A899" s="13"/>
      <c r="B899" s="14"/>
      <c r="C899" s="14"/>
      <c r="D899" s="15"/>
      <c r="E899" s="15"/>
      <c r="F899" s="16"/>
      <c r="G899" s="16"/>
      <c r="H899" s="14"/>
      <c r="I899" s="17" t="str">
        <f aca="false">IF(TRIM(B899&amp;"")="","",SUBSTITUTE(UPPER(TRIM(B899&amp;""))," ",""))</f>
        <v/>
      </c>
      <c r="J899" s="18" t="str">
        <f aca="false">IF(OR(A899="",I899=""),"",IFERROR(INT(A899*1)+IF(TRIM(D899&amp;"")="",0,MOD(D899*1,1)),""))</f>
        <v/>
      </c>
      <c r="K899" s="18" t="str">
        <f aca="false">IF(J899="","",IFERROR(INT(A899*1)+IF(TRIM(E899&amp;"")="",1-1/86400,MOD(E899*1,1)+IF(AND(TRIM(D899&amp;"")&lt;&gt;"",MOD(E899*1,1)&lt;MOD(D899*1,1)),1,0)),""))</f>
        <v/>
      </c>
    </row>
    <row r="900" customFormat="false" ht="15" hidden="false" customHeight="false" outlineLevel="0" collapsed="false">
      <c r="A900" s="13"/>
      <c r="B900" s="14"/>
      <c r="C900" s="14"/>
      <c r="D900" s="15"/>
      <c r="E900" s="15"/>
      <c r="F900" s="16"/>
      <c r="G900" s="16"/>
      <c r="H900" s="14"/>
      <c r="I900" s="17" t="str">
        <f aca="false">IF(TRIM(B900&amp;"")="","",SUBSTITUTE(UPPER(TRIM(B900&amp;""))," ",""))</f>
        <v/>
      </c>
      <c r="J900" s="18" t="str">
        <f aca="false">IF(OR(A900="",I900=""),"",IFERROR(INT(A900*1)+IF(TRIM(D900&amp;"")="",0,MOD(D900*1,1)),""))</f>
        <v/>
      </c>
      <c r="K900" s="18" t="str">
        <f aca="false">IF(J900="","",IFERROR(INT(A900*1)+IF(TRIM(E900&amp;"")="",1-1/86400,MOD(E900*1,1)+IF(AND(TRIM(D900&amp;"")&lt;&gt;"",MOD(E900*1,1)&lt;MOD(D900*1,1)),1,0)),""))</f>
        <v/>
      </c>
    </row>
    <row r="901" customFormat="false" ht="15" hidden="false" customHeight="false" outlineLevel="0" collapsed="false">
      <c r="A901" s="13"/>
      <c r="B901" s="14"/>
      <c r="C901" s="14"/>
      <c r="D901" s="15"/>
      <c r="E901" s="15"/>
      <c r="F901" s="16"/>
      <c r="G901" s="16"/>
      <c r="H901" s="14"/>
      <c r="I901" s="17" t="str">
        <f aca="false">IF(TRIM(B901&amp;"")="","",SUBSTITUTE(UPPER(TRIM(B901&amp;""))," ",""))</f>
        <v/>
      </c>
      <c r="J901" s="18" t="str">
        <f aca="false">IF(OR(A901="",I901=""),"",IFERROR(INT(A901*1)+IF(TRIM(D901&amp;"")="",0,MOD(D901*1,1)),""))</f>
        <v/>
      </c>
      <c r="K901" s="18" t="str">
        <f aca="false">IF(J901="","",IFERROR(INT(A901*1)+IF(TRIM(E901&amp;"")="",1-1/86400,MOD(E901*1,1)+IF(AND(TRIM(D901&amp;"")&lt;&gt;"",MOD(E901*1,1)&lt;MOD(D901*1,1)),1,0)),""))</f>
        <v/>
      </c>
    </row>
    <row r="902" customFormat="false" ht="15" hidden="false" customHeight="false" outlineLevel="0" collapsed="false">
      <c r="A902" s="13"/>
      <c r="B902" s="14"/>
      <c r="C902" s="14"/>
      <c r="D902" s="15"/>
      <c r="E902" s="15"/>
      <c r="F902" s="16"/>
      <c r="G902" s="16"/>
      <c r="H902" s="14"/>
      <c r="I902" s="17" t="str">
        <f aca="false">IF(TRIM(B902&amp;"")="","",SUBSTITUTE(UPPER(TRIM(B902&amp;""))," ",""))</f>
        <v/>
      </c>
      <c r="J902" s="18" t="str">
        <f aca="false">IF(OR(A902="",I902=""),"",IFERROR(INT(A902*1)+IF(TRIM(D902&amp;"")="",0,MOD(D902*1,1)),""))</f>
        <v/>
      </c>
      <c r="K902" s="18" t="str">
        <f aca="false">IF(J902="","",IFERROR(INT(A902*1)+IF(TRIM(E902&amp;"")="",1-1/86400,MOD(E902*1,1)+IF(AND(TRIM(D902&amp;"")&lt;&gt;"",MOD(E902*1,1)&lt;MOD(D902*1,1)),1,0)),""))</f>
        <v/>
      </c>
    </row>
    <row r="903" customFormat="false" ht="15" hidden="false" customHeight="false" outlineLevel="0" collapsed="false">
      <c r="A903" s="13"/>
      <c r="B903" s="14"/>
      <c r="C903" s="14"/>
      <c r="D903" s="15"/>
      <c r="E903" s="15"/>
      <c r="F903" s="16"/>
      <c r="G903" s="16"/>
      <c r="H903" s="14"/>
      <c r="I903" s="17" t="str">
        <f aca="false">IF(TRIM(B903&amp;"")="","",SUBSTITUTE(UPPER(TRIM(B903&amp;""))," ",""))</f>
        <v/>
      </c>
      <c r="J903" s="18" t="str">
        <f aca="false">IF(OR(A903="",I903=""),"",IFERROR(INT(A903*1)+IF(TRIM(D903&amp;"")="",0,MOD(D903*1,1)),""))</f>
        <v/>
      </c>
      <c r="K903" s="18" t="str">
        <f aca="false">IF(J903="","",IFERROR(INT(A903*1)+IF(TRIM(E903&amp;"")="",1-1/86400,MOD(E903*1,1)+IF(AND(TRIM(D903&amp;"")&lt;&gt;"",MOD(E903*1,1)&lt;MOD(D903*1,1)),1,0)),""))</f>
        <v/>
      </c>
    </row>
    <row r="904" customFormat="false" ht="15" hidden="false" customHeight="false" outlineLevel="0" collapsed="false">
      <c r="A904" s="13"/>
      <c r="B904" s="14"/>
      <c r="C904" s="14"/>
      <c r="D904" s="15"/>
      <c r="E904" s="15"/>
      <c r="F904" s="16"/>
      <c r="G904" s="16"/>
      <c r="H904" s="14"/>
      <c r="I904" s="17" t="str">
        <f aca="false">IF(TRIM(B904&amp;"")="","",SUBSTITUTE(UPPER(TRIM(B904&amp;""))," ",""))</f>
        <v/>
      </c>
      <c r="J904" s="18" t="str">
        <f aca="false">IF(OR(A904="",I904=""),"",IFERROR(INT(A904*1)+IF(TRIM(D904&amp;"")="",0,MOD(D904*1,1)),""))</f>
        <v/>
      </c>
      <c r="K904" s="18" t="str">
        <f aca="false">IF(J904="","",IFERROR(INT(A904*1)+IF(TRIM(E904&amp;"")="",1-1/86400,MOD(E904*1,1)+IF(AND(TRIM(D904&amp;"")&lt;&gt;"",MOD(E904*1,1)&lt;MOD(D904*1,1)),1,0)),""))</f>
        <v/>
      </c>
    </row>
    <row r="905" customFormat="false" ht="15" hidden="false" customHeight="false" outlineLevel="0" collapsed="false">
      <c r="A905" s="13"/>
      <c r="B905" s="14"/>
      <c r="C905" s="14"/>
      <c r="D905" s="15"/>
      <c r="E905" s="15"/>
      <c r="F905" s="16"/>
      <c r="G905" s="16"/>
      <c r="H905" s="14"/>
      <c r="I905" s="17" t="str">
        <f aca="false">IF(TRIM(B905&amp;"")="","",SUBSTITUTE(UPPER(TRIM(B905&amp;""))," ",""))</f>
        <v/>
      </c>
      <c r="J905" s="18" t="str">
        <f aca="false">IF(OR(A905="",I905=""),"",IFERROR(INT(A905*1)+IF(TRIM(D905&amp;"")="",0,MOD(D905*1,1)),""))</f>
        <v/>
      </c>
      <c r="K905" s="18" t="str">
        <f aca="false">IF(J905="","",IFERROR(INT(A905*1)+IF(TRIM(E905&amp;"")="",1-1/86400,MOD(E905*1,1)+IF(AND(TRIM(D905&amp;"")&lt;&gt;"",MOD(E905*1,1)&lt;MOD(D905*1,1)),1,0)),""))</f>
        <v/>
      </c>
    </row>
    <row r="906" customFormat="false" ht="15" hidden="false" customHeight="false" outlineLevel="0" collapsed="false">
      <c r="A906" s="13"/>
      <c r="B906" s="14"/>
      <c r="C906" s="14"/>
      <c r="D906" s="15"/>
      <c r="E906" s="15"/>
      <c r="F906" s="16"/>
      <c r="G906" s="16"/>
      <c r="H906" s="14"/>
      <c r="I906" s="17" t="str">
        <f aca="false">IF(TRIM(B906&amp;"")="","",SUBSTITUTE(UPPER(TRIM(B906&amp;""))," ",""))</f>
        <v/>
      </c>
      <c r="J906" s="18" t="str">
        <f aca="false">IF(OR(A906="",I906=""),"",IFERROR(INT(A906*1)+IF(TRIM(D906&amp;"")="",0,MOD(D906*1,1)),""))</f>
        <v/>
      </c>
      <c r="K906" s="18" t="str">
        <f aca="false">IF(J906="","",IFERROR(INT(A906*1)+IF(TRIM(E906&amp;"")="",1-1/86400,MOD(E906*1,1)+IF(AND(TRIM(D906&amp;"")&lt;&gt;"",MOD(E906*1,1)&lt;MOD(D906*1,1)),1,0)),""))</f>
        <v/>
      </c>
    </row>
    <row r="907" customFormat="false" ht="15" hidden="false" customHeight="false" outlineLevel="0" collapsed="false">
      <c r="A907" s="13"/>
      <c r="B907" s="14"/>
      <c r="C907" s="14"/>
      <c r="D907" s="15"/>
      <c r="E907" s="15"/>
      <c r="F907" s="16"/>
      <c r="G907" s="16"/>
      <c r="H907" s="14"/>
      <c r="I907" s="17" t="str">
        <f aca="false">IF(TRIM(B907&amp;"")="","",SUBSTITUTE(UPPER(TRIM(B907&amp;""))," ",""))</f>
        <v/>
      </c>
      <c r="J907" s="18" t="str">
        <f aca="false">IF(OR(A907="",I907=""),"",IFERROR(INT(A907*1)+IF(TRIM(D907&amp;"")="",0,MOD(D907*1,1)),""))</f>
        <v/>
      </c>
      <c r="K907" s="18" t="str">
        <f aca="false">IF(J907="","",IFERROR(INT(A907*1)+IF(TRIM(E907&amp;"")="",1-1/86400,MOD(E907*1,1)+IF(AND(TRIM(D907&amp;"")&lt;&gt;"",MOD(E907*1,1)&lt;MOD(D907*1,1)),1,0)),""))</f>
        <v/>
      </c>
    </row>
    <row r="908" customFormat="false" ht="15" hidden="false" customHeight="false" outlineLevel="0" collapsed="false">
      <c r="A908" s="13"/>
      <c r="B908" s="14"/>
      <c r="C908" s="14"/>
      <c r="D908" s="15"/>
      <c r="E908" s="15"/>
      <c r="F908" s="16"/>
      <c r="G908" s="16"/>
      <c r="H908" s="14"/>
      <c r="I908" s="17" t="str">
        <f aca="false">IF(TRIM(B908&amp;"")="","",SUBSTITUTE(UPPER(TRIM(B908&amp;""))," ",""))</f>
        <v/>
      </c>
      <c r="J908" s="18" t="str">
        <f aca="false">IF(OR(A908="",I908=""),"",IFERROR(INT(A908*1)+IF(TRIM(D908&amp;"")="",0,MOD(D908*1,1)),""))</f>
        <v/>
      </c>
      <c r="K908" s="18" t="str">
        <f aca="false">IF(J908="","",IFERROR(INT(A908*1)+IF(TRIM(E908&amp;"")="",1-1/86400,MOD(E908*1,1)+IF(AND(TRIM(D908&amp;"")&lt;&gt;"",MOD(E908*1,1)&lt;MOD(D908*1,1)),1,0)),""))</f>
        <v/>
      </c>
    </row>
    <row r="909" customFormat="false" ht="15" hidden="false" customHeight="false" outlineLevel="0" collapsed="false">
      <c r="A909" s="13"/>
      <c r="B909" s="14"/>
      <c r="C909" s="14"/>
      <c r="D909" s="15"/>
      <c r="E909" s="15"/>
      <c r="F909" s="16"/>
      <c r="G909" s="16"/>
      <c r="H909" s="14"/>
      <c r="I909" s="17" t="str">
        <f aca="false">IF(TRIM(B909&amp;"")="","",SUBSTITUTE(UPPER(TRIM(B909&amp;""))," ",""))</f>
        <v/>
      </c>
      <c r="J909" s="18" t="str">
        <f aca="false">IF(OR(A909="",I909=""),"",IFERROR(INT(A909*1)+IF(TRIM(D909&amp;"")="",0,MOD(D909*1,1)),""))</f>
        <v/>
      </c>
      <c r="K909" s="18" t="str">
        <f aca="false">IF(J909="","",IFERROR(INT(A909*1)+IF(TRIM(E909&amp;"")="",1-1/86400,MOD(E909*1,1)+IF(AND(TRIM(D909&amp;"")&lt;&gt;"",MOD(E909*1,1)&lt;MOD(D909*1,1)),1,0)),""))</f>
        <v/>
      </c>
    </row>
    <row r="910" customFormat="false" ht="15" hidden="false" customHeight="false" outlineLevel="0" collapsed="false">
      <c r="A910" s="13"/>
      <c r="B910" s="14"/>
      <c r="C910" s="14"/>
      <c r="D910" s="15"/>
      <c r="E910" s="15"/>
      <c r="F910" s="16"/>
      <c r="G910" s="16"/>
      <c r="H910" s="14"/>
      <c r="I910" s="17" t="str">
        <f aca="false">IF(TRIM(B910&amp;"")="","",SUBSTITUTE(UPPER(TRIM(B910&amp;""))," ",""))</f>
        <v/>
      </c>
      <c r="J910" s="18" t="str">
        <f aca="false">IF(OR(A910="",I910=""),"",IFERROR(INT(A910*1)+IF(TRIM(D910&amp;"")="",0,MOD(D910*1,1)),""))</f>
        <v/>
      </c>
      <c r="K910" s="18" t="str">
        <f aca="false">IF(J910="","",IFERROR(INT(A910*1)+IF(TRIM(E910&amp;"")="",1-1/86400,MOD(E910*1,1)+IF(AND(TRIM(D910&amp;"")&lt;&gt;"",MOD(E910*1,1)&lt;MOD(D910*1,1)),1,0)),""))</f>
        <v/>
      </c>
    </row>
    <row r="911" customFormat="false" ht="15" hidden="false" customHeight="false" outlineLevel="0" collapsed="false">
      <c r="A911" s="13"/>
      <c r="B911" s="14"/>
      <c r="C911" s="14"/>
      <c r="D911" s="15"/>
      <c r="E911" s="15"/>
      <c r="F911" s="16"/>
      <c r="G911" s="16"/>
      <c r="H911" s="14"/>
      <c r="I911" s="17" t="str">
        <f aca="false">IF(TRIM(B911&amp;"")="","",SUBSTITUTE(UPPER(TRIM(B911&amp;""))," ",""))</f>
        <v/>
      </c>
      <c r="J911" s="18" t="str">
        <f aca="false">IF(OR(A911="",I911=""),"",IFERROR(INT(A911*1)+IF(TRIM(D911&amp;"")="",0,MOD(D911*1,1)),""))</f>
        <v/>
      </c>
      <c r="K911" s="18" t="str">
        <f aca="false">IF(J911="","",IFERROR(INT(A911*1)+IF(TRIM(E911&amp;"")="",1-1/86400,MOD(E911*1,1)+IF(AND(TRIM(D911&amp;"")&lt;&gt;"",MOD(E911*1,1)&lt;MOD(D911*1,1)),1,0)),""))</f>
        <v/>
      </c>
    </row>
    <row r="912" customFormat="false" ht="15" hidden="false" customHeight="false" outlineLevel="0" collapsed="false">
      <c r="A912" s="13"/>
      <c r="B912" s="14"/>
      <c r="C912" s="14"/>
      <c r="D912" s="15"/>
      <c r="E912" s="15"/>
      <c r="F912" s="16"/>
      <c r="G912" s="16"/>
      <c r="H912" s="14"/>
      <c r="I912" s="17" t="str">
        <f aca="false">IF(TRIM(B912&amp;"")="","",SUBSTITUTE(UPPER(TRIM(B912&amp;""))," ",""))</f>
        <v/>
      </c>
      <c r="J912" s="18" t="str">
        <f aca="false">IF(OR(A912="",I912=""),"",IFERROR(INT(A912*1)+IF(TRIM(D912&amp;"")="",0,MOD(D912*1,1)),""))</f>
        <v/>
      </c>
      <c r="K912" s="18" t="str">
        <f aca="false">IF(J912="","",IFERROR(INT(A912*1)+IF(TRIM(E912&amp;"")="",1-1/86400,MOD(E912*1,1)+IF(AND(TRIM(D912&amp;"")&lt;&gt;"",MOD(E912*1,1)&lt;MOD(D912*1,1)),1,0)),""))</f>
        <v/>
      </c>
    </row>
    <row r="913" customFormat="false" ht="15" hidden="false" customHeight="false" outlineLevel="0" collapsed="false">
      <c r="A913" s="13"/>
      <c r="B913" s="14"/>
      <c r="C913" s="14"/>
      <c r="D913" s="15"/>
      <c r="E913" s="15"/>
      <c r="F913" s="16"/>
      <c r="G913" s="16"/>
      <c r="H913" s="14"/>
      <c r="I913" s="17" t="str">
        <f aca="false">IF(TRIM(B913&amp;"")="","",SUBSTITUTE(UPPER(TRIM(B913&amp;""))," ",""))</f>
        <v/>
      </c>
      <c r="J913" s="18" t="str">
        <f aca="false">IF(OR(A913="",I913=""),"",IFERROR(INT(A913*1)+IF(TRIM(D913&amp;"")="",0,MOD(D913*1,1)),""))</f>
        <v/>
      </c>
      <c r="K913" s="18" t="str">
        <f aca="false">IF(J913="","",IFERROR(INT(A913*1)+IF(TRIM(E913&amp;"")="",1-1/86400,MOD(E913*1,1)+IF(AND(TRIM(D913&amp;"")&lt;&gt;"",MOD(E913*1,1)&lt;MOD(D913*1,1)),1,0)),""))</f>
        <v/>
      </c>
    </row>
    <row r="914" customFormat="false" ht="15" hidden="false" customHeight="false" outlineLevel="0" collapsed="false">
      <c r="A914" s="13"/>
      <c r="B914" s="14"/>
      <c r="C914" s="14"/>
      <c r="D914" s="15"/>
      <c r="E914" s="15"/>
      <c r="F914" s="16"/>
      <c r="G914" s="16"/>
      <c r="H914" s="14"/>
      <c r="I914" s="17" t="str">
        <f aca="false">IF(TRIM(B914&amp;"")="","",SUBSTITUTE(UPPER(TRIM(B914&amp;""))," ",""))</f>
        <v/>
      </c>
      <c r="J914" s="18" t="str">
        <f aca="false">IF(OR(A914="",I914=""),"",IFERROR(INT(A914*1)+IF(TRIM(D914&amp;"")="",0,MOD(D914*1,1)),""))</f>
        <v/>
      </c>
      <c r="K914" s="18" t="str">
        <f aca="false">IF(J914="","",IFERROR(INT(A914*1)+IF(TRIM(E914&amp;"")="",1-1/86400,MOD(E914*1,1)+IF(AND(TRIM(D914&amp;"")&lt;&gt;"",MOD(E914*1,1)&lt;MOD(D914*1,1)),1,0)),""))</f>
        <v/>
      </c>
    </row>
    <row r="915" customFormat="false" ht="15" hidden="false" customHeight="false" outlineLevel="0" collapsed="false">
      <c r="A915" s="13"/>
      <c r="B915" s="14"/>
      <c r="C915" s="14"/>
      <c r="D915" s="15"/>
      <c r="E915" s="15"/>
      <c r="F915" s="16"/>
      <c r="G915" s="16"/>
      <c r="H915" s="14"/>
      <c r="I915" s="17" t="str">
        <f aca="false">IF(TRIM(B915&amp;"")="","",SUBSTITUTE(UPPER(TRIM(B915&amp;""))," ",""))</f>
        <v/>
      </c>
      <c r="J915" s="18" t="str">
        <f aca="false">IF(OR(A915="",I915=""),"",IFERROR(INT(A915*1)+IF(TRIM(D915&amp;"")="",0,MOD(D915*1,1)),""))</f>
        <v/>
      </c>
      <c r="K915" s="18" t="str">
        <f aca="false">IF(J915="","",IFERROR(INT(A915*1)+IF(TRIM(E915&amp;"")="",1-1/86400,MOD(E915*1,1)+IF(AND(TRIM(D915&amp;"")&lt;&gt;"",MOD(E915*1,1)&lt;MOD(D915*1,1)),1,0)),""))</f>
        <v/>
      </c>
    </row>
    <row r="916" customFormat="false" ht="15" hidden="false" customHeight="false" outlineLevel="0" collapsed="false">
      <c r="A916" s="13"/>
      <c r="B916" s="14"/>
      <c r="C916" s="14"/>
      <c r="D916" s="15"/>
      <c r="E916" s="15"/>
      <c r="F916" s="16"/>
      <c r="G916" s="16"/>
      <c r="H916" s="14"/>
      <c r="I916" s="17" t="str">
        <f aca="false">IF(TRIM(B916&amp;"")="","",SUBSTITUTE(UPPER(TRIM(B916&amp;""))," ",""))</f>
        <v/>
      </c>
      <c r="J916" s="18" t="str">
        <f aca="false">IF(OR(A916="",I916=""),"",IFERROR(INT(A916*1)+IF(TRIM(D916&amp;"")="",0,MOD(D916*1,1)),""))</f>
        <v/>
      </c>
      <c r="K916" s="18" t="str">
        <f aca="false">IF(J916="","",IFERROR(INT(A916*1)+IF(TRIM(E916&amp;"")="",1-1/86400,MOD(E916*1,1)+IF(AND(TRIM(D916&amp;"")&lt;&gt;"",MOD(E916*1,1)&lt;MOD(D916*1,1)),1,0)),""))</f>
        <v/>
      </c>
    </row>
    <row r="917" customFormat="false" ht="15" hidden="false" customHeight="false" outlineLevel="0" collapsed="false">
      <c r="A917" s="13"/>
      <c r="B917" s="14"/>
      <c r="C917" s="14"/>
      <c r="D917" s="15"/>
      <c r="E917" s="15"/>
      <c r="F917" s="16"/>
      <c r="G917" s="16"/>
      <c r="H917" s="14"/>
      <c r="I917" s="17" t="str">
        <f aca="false">IF(TRIM(B917&amp;"")="","",SUBSTITUTE(UPPER(TRIM(B917&amp;""))," ",""))</f>
        <v/>
      </c>
      <c r="J917" s="18" t="str">
        <f aca="false">IF(OR(A917="",I917=""),"",IFERROR(INT(A917*1)+IF(TRIM(D917&amp;"")="",0,MOD(D917*1,1)),""))</f>
        <v/>
      </c>
      <c r="K917" s="18" t="str">
        <f aca="false">IF(J917="","",IFERROR(INT(A917*1)+IF(TRIM(E917&amp;"")="",1-1/86400,MOD(E917*1,1)+IF(AND(TRIM(D917&amp;"")&lt;&gt;"",MOD(E917*1,1)&lt;MOD(D917*1,1)),1,0)),""))</f>
        <v/>
      </c>
    </row>
    <row r="918" customFormat="false" ht="15" hidden="false" customHeight="false" outlineLevel="0" collapsed="false">
      <c r="A918" s="13"/>
      <c r="B918" s="14"/>
      <c r="C918" s="14"/>
      <c r="D918" s="15"/>
      <c r="E918" s="15"/>
      <c r="F918" s="16"/>
      <c r="G918" s="16"/>
      <c r="H918" s="14"/>
      <c r="I918" s="17" t="str">
        <f aca="false">IF(TRIM(B918&amp;"")="","",SUBSTITUTE(UPPER(TRIM(B918&amp;""))," ",""))</f>
        <v/>
      </c>
      <c r="J918" s="18" t="str">
        <f aca="false">IF(OR(A918="",I918=""),"",IFERROR(INT(A918*1)+IF(TRIM(D918&amp;"")="",0,MOD(D918*1,1)),""))</f>
        <v/>
      </c>
      <c r="K918" s="18" t="str">
        <f aca="false">IF(J918="","",IFERROR(INT(A918*1)+IF(TRIM(E918&amp;"")="",1-1/86400,MOD(E918*1,1)+IF(AND(TRIM(D918&amp;"")&lt;&gt;"",MOD(E918*1,1)&lt;MOD(D918*1,1)),1,0)),""))</f>
        <v/>
      </c>
    </row>
    <row r="919" customFormat="false" ht="15" hidden="false" customHeight="false" outlineLevel="0" collapsed="false">
      <c r="A919" s="13"/>
      <c r="B919" s="14"/>
      <c r="C919" s="14"/>
      <c r="D919" s="15"/>
      <c r="E919" s="15"/>
      <c r="F919" s="16"/>
      <c r="G919" s="16"/>
      <c r="H919" s="14"/>
      <c r="I919" s="17" t="str">
        <f aca="false">IF(TRIM(B919&amp;"")="","",SUBSTITUTE(UPPER(TRIM(B919&amp;""))," ",""))</f>
        <v/>
      </c>
      <c r="J919" s="18" t="str">
        <f aca="false">IF(OR(A919="",I919=""),"",IFERROR(INT(A919*1)+IF(TRIM(D919&amp;"")="",0,MOD(D919*1,1)),""))</f>
        <v/>
      </c>
      <c r="K919" s="18" t="str">
        <f aca="false">IF(J919="","",IFERROR(INT(A919*1)+IF(TRIM(E919&amp;"")="",1-1/86400,MOD(E919*1,1)+IF(AND(TRIM(D919&amp;"")&lt;&gt;"",MOD(E919*1,1)&lt;MOD(D919*1,1)),1,0)),""))</f>
        <v/>
      </c>
    </row>
    <row r="920" customFormat="false" ht="15" hidden="false" customHeight="false" outlineLevel="0" collapsed="false">
      <c r="A920" s="13"/>
      <c r="B920" s="14"/>
      <c r="C920" s="14"/>
      <c r="D920" s="15"/>
      <c r="E920" s="15"/>
      <c r="F920" s="16"/>
      <c r="G920" s="16"/>
      <c r="H920" s="14"/>
      <c r="I920" s="17" t="str">
        <f aca="false">IF(TRIM(B920&amp;"")="","",SUBSTITUTE(UPPER(TRIM(B920&amp;""))," ",""))</f>
        <v/>
      </c>
      <c r="J920" s="18" t="str">
        <f aca="false">IF(OR(A920="",I920=""),"",IFERROR(INT(A920*1)+IF(TRIM(D920&amp;"")="",0,MOD(D920*1,1)),""))</f>
        <v/>
      </c>
      <c r="K920" s="18" t="str">
        <f aca="false">IF(J920="","",IFERROR(INT(A920*1)+IF(TRIM(E920&amp;"")="",1-1/86400,MOD(E920*1,1)+IF(AND(TRIM(D920&amp;"")&lt;&gt;"",MOD(E920*1,1)&lt;MOD(D920*1,1)),1,0)),""))</f>
        <v/>
      </c>
    </row>
    <row r="921" customFormat="false" ht="15" hidden="false" customHeight="false" outlineLevel="0" collapsed="false">
      <c r="A921" s="13"/>
      <c r="B921" s="14"/>
      <c r="C921" s="14"/>
      <c r="D921" s="15"/>
      <c r="E921" s="15"/>
      <c r="F921" s="16"/>
      <c r="G921" s="16"/>
      <c r="H921" s="14"/>
      <c r="I921" s="17" t="str">
        <f aca="false">IF(TRIM(B921&amp;"")="","",SUBSTITUTE(UPPER(TRIM(B921&amp;""))," ",""))</f>
        <v/>
      </c>
      <c r="J921" s="18" t="str">
        <f aca="false">IF(OR(A921="",I921=""),"",IFERROR(INT(A921*1)+IF(TRIM(D921&amp;"")="",0,MOD(D921*1,1)),""))</f>
        <v/>
      </c>
      <c r="K921" s="18" t="str">
        <f aca="false">IF(J921="","",IFERROR(INT(A921*1)+IF(TRIM(E921&amp;"")="",1-1/86400,MOD(E921*1,1)+IF(AND(TRIM(D921&amp;"")&lt;&gt;"",MOD(E921*1,1)&lt;MOD(D921*1,1)),1,0)),""))</f>
        <v/>
      </c>
    </row>
    <row r="922" customFormat="false" ht="15" hidden="false" customHeight="false" outlineLevel="0" collapsed="false">
      <c r="A922" s="13"/>
      <c r="B922" s="14"/>
      <c r="C922" s="14"/>
      <c r="D922" s="15"/>
      <c r="E922" s="15"/>
      <c r="F922" s="16"/>
      <c r="G922" s="16"/>
      <c r="H922" s="14"/>
      <c r="I922" s="17" t="str">
        <f aca="false">IF(TRIM(B922&amp;"")="","",SUBSTITUTE(UPPER(TRIM(B922&amp;""))," ",""))</f>
        <v/>
      </c>
      <c r="J922" s="18" t="str">
        <f aca="false">IF(OR(A922="",I922=""),"",IFERROR(INT(A922*1)+IF(TRIM(D922&amp;"")="",0,MOD(D922*1,1)),""))</f>
        <v/>
      </c>
      <c r="K922" s="18" t="str">
        <f aca="false">IF(J922="","",IFERROR(INT(A922*1)+IF(TRIM(E922&amp;"")="",1-1/86400,MOD(E922*1,1)+IF(AND(TRIM(D922&amp;"")&lt;&gt;"",MOD(E922*1,1)&lt;MOD(D922*1,1)),1,0)),""))</f>
        <v/>
      </c>
    </row>
    <row r="923" customFormat="false" ht="15" hidden="false" customHeight="false" outlineLevel="0" collapsed="false">
      <c r="A923" s="13"/>
      <c r="B923" s="14"/>
      <c r="C923" s="14"/>
      <c r="D923" s="15"/>
      <c r="E923" s="15"/>
      <c r="F923" s="16"/>
      <c r="G923" s="16"/>
      <c r="H923" s="14"/>
      <c r="I923" s="17" t="str">
        <f aca="false">IF(TRIM(B923&amp;"")="","",SUBSTITUTE(UPPER(TRIM(B923&amp;""))," ",""))</f>
        <v/>
      </c>
      <c r="J923" s="18" t="str">
        <f aca="false">IF(OR(A923="",I923=""),"",IFERROR(INT(A923*1)+IF(TRIM(D923&amp;"")="",0,MOD(D923*1,1)),""))</f>
        <v/>
      </c>
      <c r="K923" s="18" t="str">
        <f aca="false">IF(J923="","",IFERROR(INT(A923*1)+IF(TRIM(E923&amp;"")="",1-1/86400,MOD(E923*1,1)+IF(AND(TRIM(D923&amp;"")&lt;&gt;"",MOD(E923*1,1)&lt;MOD(D923*1,1)),1,0)),""))</f>
        <v/>
      </c>
    </row>
    <row r="924" customFormat="false" ht="15" hidden="false" customHeight="false" outlineLevel="0" collapsed="false">
      <c r="A924" s="13"/>
      <c r="B924" s="14"/>
      <c r="C924" s="14"/>
      <c r="D924" s="15"/>
      <c r="E924" s="15"/>
      <c r="F924" s="16"/>
      <c r="G924" s="16"/>
      <c r="H924" s="14"/>
      <c r="I924" s="17" t="str">
        <f aca="false">IF(TRIM(B924&amp;"")="","",SUBSTITUTE(UPPER(TRIM(B924&amp;""))," ",""))</f>
        <v/>
      </c>
      <c r="J924" s="18" t="str">
        <f aca="false">IF(OR(A924="",I924=""),"",IFERROR(INT(A924*1)+IF(TRIM(D924&amp;"")="",0,MOD(D924*1,1)),""))</f>
        <v/>
      </c>
      <c r="K924" s="18" t="str">
        <f aca="false">IF(J924="","",IFERROR(INT(A924*1)+IF(TRIM(E924&amp;"")="",1-1/86400,MOD(E924*1,1)+IF(AND(TRIM(D924&amp;"")&lt;&gt;"",MOD(E924*1,1)&lt;MOD(D924*1,1)),1,0)),""))</f>
        <v/>
      </c>
    </row>
    <row r="925" customFormat="false" ht="15" hidden="false" customHeight="false" outlineLevel="0" collapsed="false">
      <c r="A925" s="13"/>
      <c r="B925" s="14"/>
      <c r="C925" s="14"/>
      <c r="D925" s="15"/>
      <c r="E925" s="15"/>
      <c r="F925" s="16"/>
      <c r="G925" s="16"/>
      <c r="H925" s="14"/>
      <c r="I925" s="17" t="str">
        <f aca="false">IF(TRIM(B925&amp;"")="","",SUBSTITUTE(UPPER(TRIM(B925&amp;""))," ",""))</f>
        <v/>
      </c>
      <c r="J925" s="18" t="str">
        <f aca="false">IF(OR(A925="",I925=""),"",IFERROR(INT(A925*1)+IF(TRIM(D925&amp;"")="",0,MOD(D925*1,1)),""))</f>
        <v/>
      </c>
      <c r="K925" s="18" t="str">
        <f aca="false">IF(J925="","",IFERROR(INT(A925*1)+IF(TRIM(E925&amp;"")="",1-1/86400,MOD(E925*1,1)+IF(AND(TRIM(D925&amp;"")&lt;&gt;"",MOD(E925*1,1)&lt;MOD(D925*1,1)),1,0)),""))</f>
        <v/>
      </c>
    </row>
    <row r="926" customFormat="false" ht="15" hidden="false" customHeight="false" outlineLevel="0" collapsed="false">
      <c r="A926" s="13"/>
      <c r="B926" s="14"/>
      <c r="C926" s="14"/>
      <c r="D926" s="15"/>
      <c r="E926" s="15"/>
      <c r="F926" s="16"/>
      <c r="G926" s="16"/>
      <c r="H926" s="14"/>
      <c r="I926" s="17" t="str">
        <f aca="false">IF(TRIM(B926&amp;"")="","",SUBSTITUTE(UPPER(TRIM(B926&amp;""))," ",""))</f>
        <v/>
      </c>
      <c r="J926" s="18" t="str">
        <f aca="false">IF(OR(A926="",I926=""),"",IFERROR(INT(A926*1)+IF(TRIM(D926&amp;"")="",0,MOD(D926*1,1)),""))</f>
        <v/>
      </c>
      <c r="K926" s="18" t="str">
        <f aca="false">IF(J926="","",IFERROR(INT(A926*1)+IF(TRIM(E926&amp;"")="",1-1/86400,MOD(E926*1,1)+IF(AND(TRIM(D926&amp;"")&lt;&gt;"",MOD(E926*1,1)&lt;MOD(D926*1,1)),1,0)),""))</f>
        <v/>
      </c>
    </row>
    <row r="927" customFormat="false" ht="15" hidden="false" customHeight="false" outlineLevel="0" collapsed="false">
      <c r="A927" s="13"/>
      <c r="B927" s="14"/>
      <c r="C927" s="14"/>
      <c r="D927" s="15"/>
      <c r="E927" s="15"/>
      <c r="F927" s="16"/>
      <c r="G927" s="16"/>
      <c r="H927" s="14"/>
      <c r="I927" s="17" t="str">
        <f aca="false">IF(TRIM(B927&amp;"")="","",SUBSTITUTE(UPPER(TRIM(B927&amp;""))," ",""))</f>
        <v/>
      </c>
      <c r="J927" s="18" t="str">
        <f aca="false">IF(OR(A927="",I927=""),"",IFERROR(INT(A927*1)+IF(TRIM(D927&amp;"")="",0,MOD(D927*1,1)),""))</f>
        <v/>
      </c>
      <c r="K927" s="18" t="str">
        <f aca="false">IF(J927="","",IFERROR(INT(A927*1)+IF(TRIM(E927&amp;"")="",1-1/86400,MOD(E927*1,1)+IF(AND(TRIM(D927&amp;"")&lt;&gt;"",MOD(E927*1,1)&lt;MOD(D927*1,1)),1,0)),""))</f>
        <v/>
      </c>
    </row>
    <row r="928" customFormat="false" ht="15" hidden="false" customHeight="false" outlineLevel="0" collapsed="false">
      <c r="A928" s="13"/>
      <c r="B928" s="14"/>
      <c r="C928" s="14"/>
      <c r="D928" s="15"/>
      <c r="E928" s="15"/>
      <c r="F928" s="16"/>
      <c r="G928" s="16"/>
      <c r="H928" s="14"/>
      <c r="I928" s="17" t="str">
        <f aca="false">IF(TRIM(B928&amp;"")="","",SUBSTITUTE(UPPER(TRIM(B928&amp;""))," ",""))</f>
        <v/>
      </c>
      <c r="J928" s="18" t="str">
        <f aca="false">IF(OR(A928="",I928=""),"",IFERROR(INT(A928*1)+IF(TRIM(D928&amp;"")="",0,MOD(D928*1,1)),""))</f>
        <v/>
      </c>
      <c r="K928" s="18" t="str">
        <f aca="false">IF(J928="","",IFERROR(INT(A928*1)+IF(TRIM(E928&amp;"")="",1-1/86400,MOD(E928*1,1)+IF(AND(TRIM(D928&amp;"")&lt;&gt;"",MOD(E928*1,1)&lt;MOD(D928*1,1)),1,0)),""))</f>
        <v/>
      </c>
    </row>
    <row r="929" customFormat="false" ht="15" hidden="false" customHeight="false" outlineLevel="0" collapsed="false">
      <c r="A929" s="13"/>
      <c r="B929" s="14"/>
      <c r="C929" s="14"/>
      <c r="D929" s="15"/>
      <c r="E929" s="15"/>
      <c r="F929" s="16"/>
      <c r="G929" s="16"/>
      <c r="H929" s="14"/>
      <c r="I929" s="17" t="str">
        <f aca="false">IF(TRIM(B929&amp;"")="","",SUBSTITUTE(UPPER(TRIM(B929&amp;""))," ",""))</f>
        <v/>
      </c>
      <c r="J929" s="18" t="str">
        <f aca="false">IF(OR(A929="",I929=""),"",IFERROR(INT(A929*1)+IF(TRIM(D929&amp;"")="",0,MOD(D929*1,1)),""))</f>
        <v/>
      </c>
      <c r="K929" s="18" t="str">
        <f aca="false">IF(J929="","",IFERROR(INT(A929*1)+IF(TRIM(E929&amp;"")="",1-1/86400,MOD(E929*1,1)+IF(AND(TRIM(D929&amp;"")&lt;&gt;"",MOD(E929*1,1)&lt;MOD(D929*1,1)),1,0)),""))</f>
        <v/>
      </c>
    </row>
    <row r="930" customFormat="false" ht="15" hidden="false" customHeight="false" outlineLevel="0" collapsed="false">
      <c r="A930" s="13"/>
      <c r="B930" s="14"/>
      <c r="C930" s="14"/>
      <c r="D930" s="15"/>
      <c r="E930" s="15"/>
      <c r="F930" s="16"/>
      <c r="G930" s="16"/>
      <c r="H930" s="14"/>
      <c r="I930" s="17" t="str">
        <f aca="false">IF(TRIM(B930&amp;"")="","",SUBSTITUTE(UPPER(TRIM(B930&amp;""))," ",""))</f>
        <v/>
      </c>
      <c r="J930" s="18" t="str">
        <f aca="false">IF(OR(A930="",I930=""),"",IFERROR(INT(A930*1)+IF(TRIM(D930&amp;"")="",0,MOD(D930*1,1)),""))</f>
        <v/>
      </c>
      <c r="K930" s="18" t="str">
        <f aca="false">IF(J930="","",IFERROR(INT(A930*1)+IF(TRIM(E930&amp;"")="",1-1/86400,MOD(E930*1,1)+IF(AND(TRIM(D930&amp;"")&lt;&gt;"",MOD(E930*1,1)&lt;MOD(D930*1,1)),1,0)),""))</f>
        <v/>
      </c>
    </row>
    <row r="931" customFormat="false" ht="15" hidden="false" customHeight="false" outlineLevel="0" collapsed="false">
      <c r="A931" s="13"/>
      <c r="B931" s="14"/>
      <c r="C931" s="14"/>
      <c r="D931" s="15"/>
      <c r="E931" s="15"/>
      <c r="F931" s="16"/>
      <c r="G931" s="16"/>
      <c r="H931" s="14"/>
      <c r="I931" s="17" t="str">
        <f aca="false">IF(TRIM(B931&amp;"")="","",SUBSTITUTE(UPPER(TRIM(B931&amp;""))," ",""))</f>
        <v/>
      </c>
      <c r="J931" s="18" t="str">
        <f aca="false">IF(OR(A931="",I931=""),"",IFERROR(INT(A931*1)+IF(TRIM(D931&amp;"")="",0,MOD(D931*1,1)),""))</f>
        <v/>
      </c>
      <c r="K931" s="18" t="str">
        <f aca="false">IF(J931="","",IFERROR(INT(A931*1)+IF(TRIM(E931&amp;"")="",1-1/86400,MOD(E931*1,1)+IF(AND(TRIM(D931&amp;"")&lt;&gt;"",MOD(E931*1,1)&lt;MOD(D931*1,1)),1,0)),""))</f>
        <v/>
      </c>
    </row>
    <row r="932" customFormat="false" ht="15" hidden="false" customHeight="false" outlineLevel="0" collapsed="false">
      <c r="A932" s="13"/>
      <c r="B932" s="14"/>
      <c r="C932" s="14"/>
      <c r="D932" s="15"/>
      <c r="E932" s="15"/>
      <c r="F932" s="16"/>
      <c r="G932" s="16"/>
      <c r="H932" s="14"/>
      <c r="I932" s="17" t="str">
        <f aca="false">IF(TRIM(B932&amp;"")="","",SUBSTITUTE(UPPER(TRIM(B932&amp;""))," ",""))</f>
        <v/>
      </c>
      <c r="J932" s="18" t="str">
        <f aca="false">IF(OR(A932="",I932=""),"",IFERROR(INT(A932*1)+IF(TRIM(D932&amp;"")="",0,MOD(D932*1,1)),""))</f>
        <v/>
      </c>
      <c r="K932" s="18" t="str">
        <f aca="false">IF(J932="","",IFERROR(INT(A932*1)+IF(TRIM(E932&amp;"")="",1-1/86400,MOD(E932*1,1)+IF(AND(TRIM(D932&amp;"")&lt;&gt;"",MOD(E932*1,1)&lt;MOD(D932*1,1)),1,0)),""))</f>
        <v/>
      </c>
    </row>
    <row r="933" customFormat="false" ht="15" hidden="false" customHeight="false" outlineLevel="0" collapsed="false">
      <c r="A933" s="13"/>
      <c r="B933" s="14"/>
      <c r="C933" s="14"/>
      <c r="D933" s="15"/>
      <c r="E933" s="15"/>
      <c r="F933" s="16"/>
      <c r="G933" s="16"/>
      <c r="H933" s="14"/>
      <c r="I933" s="17" t="str">
        <f aca="false">IF(TRIM(B933&amp;"")="","",SUBSTITUTE(UPPER(TRIM(B933&amp;""))," ",""))</f>
        <v/>
      </c>
      <c r="J933" s="18" t="str">
        <f aca="false">IF(OR(A933="",I933=""),"",IFERROR(INT(A933*1)+IF(TRIM(D933&amp;"")="",0,MOD(D933*1,1)),""))</f>
        <v/>
      </c>
      <c r="K933" s="18" t="str">
        <f aca="false">IF(J933="","",IFERROR(INT(A933*1)+IF(TRIM(E933&amp;"")="",1-1/86400,MOD(E933*1,1)+IF(AND(TRIM(D933&amp;"")&lt;&gt;"",MOD(E933*1,1)&lt;MOD(D933*1,1)),1,0)),""))</f>
        <v/>
      </c>
    </row>
    <row r="934" customFormat="false" ht="15" hidden="false" customHeight="false" outlineLevel="0" collapsed="false">
      <c r="A934" s="13"/>
      <c r="B934" s="14"/>
      <c r="C934" s="14"/>
      <c r="D934" s="15"/>
      <c r="E934" s="15"/>
      <c r="F934" s="16"/>
      <c r="G934" s="16"/>
      <c r="H934" s="14"/>
      <c r="I934" s="17" t="str">
        <f aca="false">IF(TRIM(B934&amp;"")="","",SUBSTITUTE(UPPER(TRIM(B934&amp;""))," ",""))</f>
        <v/>
      </c>
      <c r="J934" s="18" t="str">
        <f aca="false">IF(OR(A934="",I934=""),"",IFERROR(INT(A934*1)+IF(TRIM(D934&amp;"")="",0,MOD(D934*1,1)),""))</f>
        <v/>
      </c>
      <c r="K934" s="18" t="str">
        <f aca="false">IF(J934="","",IFERROR(INT(A934*1)+IF(TRIM(E934&amp;"")="",1-1/86400,MOD(E934*1,1)+IF(AND(TRIM(D934&amp;"")&lt;&gt;"",MOD(E934*1,1)&lt;MOD(D934*1,1)),1,0)),""))</f>
        <v/>
      </c>
    </row>
    <row r="935" customFormat="false" ht="15" hidden="false" customHeight="false" outlineLevel="0" collapsed="false">
      <c r="A935" s="13"/>
      <c r="B935" s="14"/>
      <c r="C935" s="14"/>
      <c r="D935" s="15"/>
      <c r="E935" s="15"/>
      <c r="F935" s="16"/>
      <c r="G935" s="16"/>
      <c r="H935" s="14"/>
      <c r="I935" s="17" t="str">
        <f aca="false">IF(TRIM(B935&amp;"")="","",SUBSTITUTE(UPPER(TRIM(B935&amp;""))," ",""))</f>
        <v/>
      </c>
      <c r="J935" s="18" t="str">
        <f aca="false">IF(OR(A935="",I935=""),"",IFERROR(INT(A935*1)+IF(TRIM(D935&amp;"")="",0,MOD(D935*1,1)),""))</f>
        <v/>
      </c>
      <c r="K935" s="18" t="str">
        <f aca="false">IF(J935="","",IFERROR(INT(A935*1)+IF(TRIM(E935&amp;"")="",1-1/86400,MOD(E935*1,1)+IF(AND(TRIM(D935&amp;"")&lt;&gt;"",MOD(E935*1,1)&lt;MOD(D935*1,1)),1,0)),""))</f>
        <v/>
      </c>
    </row>
    <row r="936" customFormat="false" ht="15" hidden="false" customHeight="false" outlineLevel="0" collapsed="false">
      <c r="A936" s="13"/>
      <c r="B936" s="14"/>
      <c r="C936" s="14"/>
      <c r="D936" s="15"/>
      <c r="E936" s="15"/>
      <c r="F936" s="16"/>
      <c r="G936" s="16"/>
      <c r="H936" s="14"/>
      <c r="I936" s="17" t="str">
        <f aca="false">IF(TRIM(B936&amp;"")="","",SUBSTITUTE(UPPER(TRIM(B936&amp;""))," ",""))</f>
        <v/>
      </c>
      <c r="J936" s="18" t="str">
        <f aca="false">IF(OR(A936="",I936=""),"",IFERROR(INT(A936*1)+IF(TRIM(D936&amp;"")="",0,MOD(D936*1,1)),""))</f>
        <v/>
      </c>
      <c r="K936" s="18" t="str">
        <f aca="false">IF(J936="","",IFERROR(INT(A936*1)+IF(TRIM(E936&amp;"")="",1-1/86400,MOD(E936*1,1)+IF(AND(TRIM(D936&amp;"")&lt;&gt;"",MOD(E936*1,1)&lt;MOD(D936*1,1)),1,0)),""))</f>
        <v/>
      </c>
    </row>
    <row r="937" customFormat="false" ht="15" hidden="false" customHeight="false" outlineLevel="0" collapsed="false">
      <c r="A937" s="13"/>
      <c r="B937" s="14"/>
      <c r="C937" s="14"/>
      <c r="D937" s="15"/>
      <c r="E937" s="15"/>
      <c r="F937" s="16"/>
      <c r="G937" s="16"/>
      <c r="H937" s="14"/>
      <c r="I937" s="17" t="str">
        <f aca="false">IF(TRIM(B937&amp;"")="","",SUBSTITUTE(UPPER(TRIM(B937&amp;""))," ",""))</f>
        <v/>
      </c>
      <c r="J937" s="18" t="str">
        <f aca="false">IF(OR(A937="",I937=""),"",IFERROR(INT(A937*1)+IF(TRIM(D937&amp;"")="",0,MOD(D937*1,1)),""))</f>
        <v/>
      </c>
      <c r="K937" s="18" t="str">
        <f aca="false">IF(J937="","",IFERROR(INT(A937*1)+IF(TRIM(E937&amp;"")="",1-1/86400,MOD(E937*1,1)+IF(AND(TRIM(D937&amp;"")&lt;&gt;"",MOD(E937*1,1)&lt;MOD(D937*1,1)),1,0)),""))</f>
        <v/>
      </c>
    </row>
    <row r="938" customFormat="false" ht="15" hidden="false" customHeight="false" outlineLevel="0" collapsed="false">
      <c r="A938" s="13"/>
      <c r="B938" s="14"/>
      <c r="C938" s="14"/>
      <c r="D938" s="15"/>
      <c r="E938" s="15"/>
      <c r="F938" s="16"/>
      <c r="G938" s="16"/>
      <c r="H938" s="14"/>
      <c r="I938" s="17" t="str">
        <f aca="false">IF(TRIM(B938&amp;"")="","",SUBSTITUTE(UPPER(TRIM(B938&amp;""))," ",""))</f>
        <v/>
      </c>
      <c r="J938" s="18" t="str">
        <f aca="false">IF(OR(A938="",I938=""),"",IFERROR(INT(A938*1)+IF(TRIM(D938&amp;"")="",0,MOD(D938*1,1)),""))</f>
        <v/>
      </c>
      <c r="K938" s="18" t="str">
        <f aca="false">IF(J938="","",IFERROR(INT(A938*1)+IF(TRIM(E938&amp;"")="",1-1/86400,MOD(E938*1,1)+IF(AND(TRIM(D938&amp;"")&lt;&gt;"",MOD(E938*1,1)&lt;MOD(D938*1,1)),1,0)),""))</f>
        <v/>
      </c>
    </row>
    <row r="939" customFormat="false" ht="15" hidden="false" customHeight="false" outlineLevel="0" collapsed="false">
      <c r="A939" s="13"/>
      <c r="B939" s="14"/>
      <c r="C939" s="14"/>
      <c r="D939" s="15"/>
      <c r="E939" s="15"/>
      <c r="F939" s="16"/>
      <c r="G939" s="16"/>
      <c r="H939" s="14"/>
      <c r="I939" s="17" t="str">
        <f aca="false">IF(TRIM(B939&amp;"")="","",SUBSTITUTE(UPPER(TRIM(B939&amp;""))," ",""))</f>
        <v/>
      </c>
      <c r="J939" s="18" t="str">
        <f aca="false">IF(OR(A939="",I939=""),"",IFERROR(INT(A939*1)+IF(TRIM(D939&amp;"")="",0,MOD(D939*1,1)),""))</f>
        <v/>
      </c>
      <c r="K939" s="18" t="str">
        <f aca="false">IF(J939="","",IFERROR(INT(A939*1)+IF(TRIM(E939&amp;"")="",1-1/86400,MOD(E939*1,1)+IF(AND(TRIM(D939&amp;"")&lt;&gt;"",MOD(E939*1,1)&lt;MOD(D939*1,1)),1,0)),""))</f>
        <v/>
      </c>
    </row>
    <row r="940" customFormat="false" ht="15" hidden="false" customHeight="false" outlineLevel="0" collapsed="false">
      <c r="A940" s="13"/>
      <c r="B940" s="14"/>
      <c r="C940" s="14"/>
      <c r="D940" s="15"/>
      <c r="E940" s="15"/>
      <c r="F940" s="16"/>
      <c r="G940" s="16"/>
      <c r="H940" s="14"/>
      <c r="I940" s="17" t="str">
        <f aca="false">IF(TRIM(B940&amp;"")="","",SUBSTITUTE(UPPER(TRIM(B940&amp;""))," ",""))</f>
        <v/>
      </c>
      <c r="J940" s="18" t="str">
        <f aca="false">IF(OR(A940="",I940=""),"",IFERROR(INT(A940*1)+IF(TRIM(D940&amp;"")="",0,MOD(D940*1,1)),""))</f>
        <v/>
      </c>
      <c r="K940" s="18" t="str">
        <f aca="false">IF(J940="","",IFERROR(INT(A940*1)+IF(TRIM(E940&amp;"")="",1-1/86400,MOD(E940*1,1)+IF(AND(TRIM(D940&amp;"")&lt;&gt;"",MOD(E940*1,1)&lt;MOD(D940*1,1)),1,0)),""))</f>
        <v/>
      </c>
    </row>
    <row r="941" customFormat="false" ht="15" hidden="false" customHeight="false" outlineLevel="0" collapsed="false">
      <c r="A941" s="13"/>
      <c r="B941" s="14"/>
      <c r="C941" s="14"/>
      <c r="D941" s="15"/>
      <c r="E941" s="15"/>
      <c r="F941" s="16"/>
      <c r="G941" s="16"/>
      <c r="H941" s="14"/>
      <c r="I941" s="17" t="str">
        <f aca="false">IF(TRIM(B941&amp;"")="","",SUBSTITUTE(UPPER(TRIM(B941&amp;""))," ",""))</f>
        <v/>
      </c>
      <c r="J941" s="18" t="str">
        <f aca="false">IF(OR(A941="",I941=""),"",IFERROR(INT(A941*1)+IF(TRIM(D941&amp;"")="",0,MOD(D941*1,1)),""))</f>
        <v/>
      </c>
      <c r="K941" s="18" t="str">
        <f aca="false">IF(J941="","",IFERROR(INT(A941*1)+IF(TRIM(E941&amp;"")="",1-1/86400,MOD(E941*1,1)+IF(AND(TRIM(D941&amp;"")&lt;&gt;"",MOD(E941*1,1)&lt;MOD(D941*1,1)),1,0)),""))</f>
        <v/>
      </c>
    </row>
    <row r="942" customFormat="false" ht="15" hidden="false" customHeight="false" outlineLevel="0" collapsed="false">
      <c r="A942" s="13"/>
      <c r="B942" s="14"/>
      <c r="C942" s="14"/>
      <c r="D942" s="15"/>
      <c r="E942" s="15"/>
      <c r="F942" s="16"/>
      <c r="G942" s="16"/>
      <c r="H942" s="14"/>
      <c r="I942" s="17" t="str">
        <f aca="false">IF(TRIM(B942&amp;"")="","",SUBSTITUTE(UPPER(TRIM(B942&amp;""))," ",""))</f>
        <v/>
      </c>
      <c r="J942" s="18" t="str">
        <f aca="false">IF(OR(A942="",I942=""),"",IFERROR(INT(A942*1)+IF(TRIM(D942&amp;"")="",0,MOD(D942*1,1)),""))</f>
        <v/>
      </c>
      <c r="K942" s="18" t="str">
        <f aca="false">IF(J942="","",IFERROR(INT(A942*1)+IF(TRIM(E942&amp;"")="",1-1/86400,MOD(E942*1,1)+IF(AND(TRIM(D942&amp;"")&lt;&gt;"",MOD(E942*1,1)&lt;MOD(D942*1,1)),1,0)),""))</f>
        <v/>
      </c>
    </row>
    <row r="943" customFormat="false" ht="15" hidden="false" customHeight="false" outlineLevel="0" collapsed="false">
      <c r="A943" s="13"/>
      <c r="B943" s="14"/>
      <c r="C943" s="14"/>
      <c r="D943" s="15"/>
      <c r="E943" s="15"/>
      <c r="F943" s="16"/>
      <c r="G943" s="16"/>
      <c r="H943" s="14"/>
      <c r="I943" s="17" t="str">
        <f aca="false">IF(TRIM(B943&amp;"")="","",SUBSTITUTE(UPPER(TRIM(B943&amp;""))," ",""))</f>
        <v/>
      </c>
      <c r="J943" s="18" t="str">
        <f aca="false">IF(OR(A943="",I943=""),"",IFERROR(INT(A943*1)+IF(TRIM(D943&amp;"")="",0,MOD(D943*1,1)),""))</f>
        <v/>
      </c>
      <c r="K943" s="18" t="str">
        <f aca="false">IF(J943="","",IFERROR(INT(A943*1)+IF(TRIM(E943&amp;"")="",1-1/86400,MOD(E943*1,1)+IF(AND(TRIM(D943&amp;"")&lt;&gt;"",MOD(E943*1,1)&lt;MOD(D943*1,1)),1,0)),""))</f>
        <v/>
      </c>
    </row>
    <row r="944" customFormat="false" ht="15" hidden="false" customHeight="false" outlineLevel="0" collapsed="false">
      <c r="A944" s="13"/>
      <c r="B944" s="14"/>
      <c r="C944" s="14"/>
      <c r="D944" s="15"/>
      <c r="E944" s="15"/>
      <c r="F944" s="16"/>
      <c r="G944" s="16"/>
      <c r="H944" s="14"/>
      <c r="I944" s="17" t="str">
        <f aca="false">IF(TRIM(B944&amp;"")="","",SUBSTITUTE(UPPER(TRIM(B944&amp;""))," ",""))</f>
        <v/>
      </c>
      <c r="J944" s="18" t="str">
        <f aca="false">IF(OR(A944="",I944=""),"",IFERROR(INT(A944*1)+IF(TRIM(D944&amp;"")="",0,MOD(D944*1,1)),""))</f>
        <v/>
      </c>
      <c r="K944" s="18" t="str">
        <f aca="false">IF(J944="","",IFERROR(INT(A944*1)+IF(TRIM(E944&amp;"")="",1-1/86400,MOD(E944*1,1)+IF(AND(TRIM(D944&amp;"")&lt;&gt;"",MOD(E944*1,1)&lt;MOD(D944*1,1)),1,0)),""))</f>
        <v/>
      </c>
    </row>
    <row r="945" customFormat="false" ht="15" hidden="false" customHeight="false" outlineLevel="0" collapsed="false">
      <c r="A945" s="13"/>
      <c r="B945" s="14"/>
      <c r="C945" s="14"/>
      <c r="D945" s="15"/>
      <c r="E945" s="15"/>
      <c r="F945" s="16"/>
      <c r="G945" s="16"/>
      <c r="H945" s="14"/>
      <c r="I945" s="17" t="str">
        <f aca="false">IF(TRIM(B945&amp;"")="","",SUBSTITUTE(UPPER(TRIM(B945&amp;""))," ",""))</f>
        <v/>
      </c>
      <c r="J945" s="18" t="str">
        <f aca="false">IF(OR(A945="",I945=""),"",IFERROR(INT(A945*1)+IF(TRIM(D945&amp;"")="",0,MOD(D945*1,1)),""))</f>
        <v/>
      </c>
      <c r="K945" s="18" t="str">
        <f aca="false">IF(J945="","",IFERROR(INT(A945*1)+IF(TRIM(E945&amp;"")="",1-1/86400,MOD(E945*1,1)+IF(AND(TRIM(D945&amp;"")&lt;&gt;"",MOD(E945*1,1)&lt;MOD(D945*1,1)),1,0)),""))</f>
        <v/>
      </c>
    </row>
    <row r="946" customFormat="false" ht="15" hidden="false" customHeight="false" outlineLevel="0" collapsed="false">
      <c r="A946" s="13"/>
      <c r="B946" s="14"/>
      <c r="C946" s="14"/>
      <c r="D946" s="15"/>
      <c r="E946" s="15"/>
      <c r="F946" s="16"/>
      <c r="G946" s="16"/>
      <c r="H946" s="14"/>
      <c r="I946" s="17" t="str">
        <f aca="false">IF(TRIM(B946&amp;"")="","",SUBSTITUTE(UPPER(TRIM(B946&amp;""))," ",""))</f>
        <v/>
      </c>
      <c r="J946" s="18" t="str">
        <f aca="false">IF(OR(A946="",I946=""),"",IFERROR(INT(A946*1)+IF(TRIM(D946&amp;"")="",0,MOD(D946*1,1)),""))</f>
        <v/>
      </c>
      <c r="K946" s="18" t="str">
        <f aca="false">IF(J946="","",IFERROR(INT(A946*1)+IF(TRIM(E946&amp;"")="",1-1/86400,MOD(E946*1,1)+IF(AND(TRIM(D946&amp;"")&lt;&gt;"",MOD(E946*1,1)&lt;MOD(D946*1,1)),1,0)),""))</f>
        <v/>
      </c>
    </row>
    <row r="947" customFormat="false" ht="15" hidden="false" customHeight="false" outlineLevel="0" collapsed="false">
      <c r="A947" s="13"/>
      <c r="B947" s="14"/>
      <c r="C947" s="14"/>
      <c r="D947" s="15"/>
      <c r="E947" s="15"/>
      <c r="F947" s="16"/>
      <c r="G947" s="16"/>
      <c r="H947" s="14"/>
      <c r="I947" s="17" t="str">
        <f aca="false">IF(TRIM(B947&amp;"")="","",SUBSTITUTE(UPPER(TRIM(B947&amp;""))," ",""))</f>
        <v/>
      </c>
      <c r="J947" s="18" t="str">
        <f aca="false">IF(OR(A947="",I947=""),"",IFERROR(INT(A947*1)+IF(TRIM(D947&amp;"")="",0,MOD(D947*1,1)),""))</f>
        <v/>
      </c>
      <c r="K947" s="18" t="str">
        <f aca="false">IF(J947="","",IFERROR(INT(A947*1)+IF(TRIM(E947&amp;"")="",1-1/86400,MOD(E947*1,1)+IF(AND(TRIM(D947&amp;"")&lt;&gt;"",MOD(E947*1,1)&lt;MOD(D947*1,1)),1,0)),""))</f>
        <v/>
      </c>
    </row>
    <row r="948" customFormat="false" ht="15" hidden="false" customHeight="false" outlineLevel="0" collapsed="false">
      <c r="A948" s="13"/>
      <c r="B948" s="14"/>
      <c r="C948" s="14"/>
      <c r="D948" s="15"/>
      <c r="E948" s="15"/>
      <c r="F948" s="16"/>
      <c r="G948" s="16"/>
      <c r="H948" s="14"/>
      <c r="I948" s="17" t="str">
        <f aca="false">IF(TRIM(B948&amp;"")="","",SUBSTITUTE(UPPER(TRIM(B948&amp;""))," ",""))</f>
        <v/>
      </c>
      <c r="J948" s="18" t="str">
        <f aca="false">IF(OR(A948="",I948=""),"",IFERROR(INT(A948*1)+IF(TRIM(D948&amp;"")="",0,MOD(D948*1,1)),""))</f>
        <v/>
      </c>
      <c r="K948" s="18" t="str">
        <f aca="false">IF(J948="","",IFERROR(INT(A948*1)+IF(TRIM(E948&amp;"")="",1-1/86400,MOD(E948*1,1)+IF(AND(TRIM(D948&amp;"")&lt;&gt;"",MOD(E948*1,1)&lt;MOD(D948*1,1)),1,0)),""))</f>
        <v/>
      </c>
    </row>
    <row r="949" customFormat="false" ht="15" hidden="false" customHeight="false" outlineLevel="0" collapsed="false">
      <c r="A949" s="13"/>
      <c r="B949" s="14"/>
      <c r="C949" s="14"/>
      <c r="D949" s="15"/>
      <c r="E949" s="15"/>
      <c r="F949" s="16"/>
      <c r="G949" s="16"/>
      <c r="H949" s="14"/>
      <c r="I949" s="17" t="str">
        <f aca="false">IF(TRIM(B949&amp;"")="","",SUBSTITUTE(UPPER(TRIM(B949&amp;""))," ",""))</f>
        <v/>
      </c>
      <c r="J949" s="18" t="str">
        <f aca="false">IF(OR(A949="",I949=""),"",IFERROR(INT(A949*1)+IF(TRIM(D949&amp;"")="",0,MOD(D949*1,1)),""))</f>
        <v/>
      </c>
      <c r="K949" s="18" t="str">
        <f aca="false">IF(J949="","",IFERROR(INT(A949*1)+IF(TRIM(E949&amp;"")="",1-1/86400,MOD(E949*1,1)+IF(AND(TRIM(D949&amp;"")&lt;&gt;"",MOD(E949*1,1)&lt;MOD(D949*1,1)),1,0)),""))</f>
        <v/>
      </c>
    </row>
    <row r="950" customFormat="false" ht="15" hidden="false" customHeight="false" outlineLevel="0" collapsed="false">
      <c r="A950" s="13"/>
      <c r="B950" s="14"/>
      <c r="C950" s="14"/>
      <c r="D950" s="15"/>
      <c r="E950" s="15"/>
      <c r="F950" s="16"/>
      <c r="G950" s="16"/>
      <c r="H950" s="14"/>
      <c r="I950" s="17" t="str">
        <f aca="false">IF(TRIM(B950&amp;"")="","",SUBSTITUTE(UPPER(TRIM(B950&amp;""))," ",""))</f>
        <v/>
      </c>
      <c r="J950" s="18" t="str">
        <f aca="false">IF(OR(A950="",I950=""),"",IFERROR(INT(A950*1)+IF(TRIM(D950&amp;"")="",0,MOD(D950*1,1)),""))</f>
        <v/>
      </c>
      <c r="K950" s="18" t="str">
        <f aca="false">IF(J950="","",IFERROR(INT(A950*1)+IF(TRIM(E950&amp;"")="",1-1/86400,MOD(E950*1,1)+IF(AND(TRIM(D950&amp;"")&lt;&gt;"",MOD(E950*1,1)&lt;MOD(D950*1,1)),1,0)),""))</f>
        <v/>
      </c>
    </row>
    <row r="951" customFormat="false" ht="15" hidden="false" customHeight="false" outlineLevel="0" collapsed="false">
      <c r="A951" s="13"/>
      <c r="B951" s="14"/>
      <c r="C951" s="14"/>
      <c r="D951" s="15"/>
      <c r="E951" s="15"/>
      <c r="F951" s="16"/>
      <c r="G951" s="16"/>
      <c r="H951" s="14"/>
      <c r="I951" s="17" t="str">
        <f aca="false">IF(TRIM(B951&amp;"")="","",SUBSTITUTE(UPPER(TRIM(B951&amp;""))," ",""))</f>
        <v/>
      </c>
      <c r="J951" s="18" t="str">
        <f aca="false">IF(OR(A951="",I951=""),"",IFERROR(INT(A951*1)+IF(TRIM(D951&amp;"")="",0,MOD(D951*1,1)),""))</f>
        <v/>
      </c>
      <c r="K951" s="18" t="str">
        <f aca="false">IF(J951="","",IFERROR(INT(A951*1)+IF(TRIM(E951&amp;"")="",1-1/86400,MOD(E951*1,1)+IF(AND(TRIM(D951&amp;"")&lt;&gt;"",MOD(E951*1,1)&lt;MOD(D951*1,1)),1,0)),""))</f>
        <v/>
      </c>
    </row>
    <row r="952" customFormat="false" ht="15" hidden="false" customHeight="false" outlineLevel="0" collapsed="false">
      <c r="A952" s="13"/>
      <c r="B952" s="14"/>
      <c r="C952" s="14"/>
      <c r="D952" s="15"/>
      <c r="E952" s="15"/>
      <c r="F952" s="16"/>
      <c r="G952" s="16"/>
      <c r="H952" s="14"/>
      <c r="I952" s="17" t="str">
        <f aca="false">IF(TRIM(B952&amp;"")="","",SUBSTITUTE(UPPER(TRIM(B952&amp;""))," ",""))</f>
        <v/>
      </c>
      <c r="J952" s="18" t="str">
        <f aca="false">IF(OR(A952="",I952=""),"",IFERROR(INT(A952*1)+IF(TRIM(D952&amp;"")="",0,MOD(D952*1,1)),""))</f>
        <v/>
      </c>
      <c r="K952" s="18" t="str">
        <f aca="false">IF(J952="","",IFERROR(INT(A952*1)+IF(TRIM(E952&amp;"")="",1-1/86400,MOD(E952*1,1)+IF(AND(TRIM(D952&amp;"")&lt;&gt;"",MOD(E952*1,1)&lt;MOD(D952*1,1)),1,0)),""))</f>
        <v/>
      </c>
    </row>
    <row r="953" customFormat="false" ht="15" hidden="false" customHeight="false" outlineLevel="0" collapsed="false">
      <c r="A953" s="13"/>
      <c r="B953" s="14"/>
      <c r="C953" s="14"/>
      <c r="D953" s="15"/>
      <c r="E953" s="15"/>
      <c r="F953" s="16"/>
      <c r="G953" s="16"/>
      <c r="H953" s="14"/>
      <c r="I953" s="17" t="str">
        <f aca="false">IF(TRIM(B953&amp;"")="","",SUBSTITUTE(UPPER(TRIM(B953&amp;""))," ",""))</f>
        <v/>
      </c>
      <c r="J953" s="18" t="str">
        <f aca="false">IF(OR(A953="",I953=""),"",IFERROR(INT(A953*1)+IF(TRIM(D953&amp;"")="",0,MOD(D953*1,1)),""))</f>
        <v/>
      </c>
      <c r="K953" s="18" t="str">
        <f aca="false">IF(J953="","",IFERROR(INT(A953*1)+IF(TRIM(E953&amp;"")="",1-1/86400,MOD(E953*1,1)+IF(AND(TRIM(D953&amp;"")&lt;&gt;"",MOD(E953*1,1)&lt;MOD(D953*1,1)),1,0)),""))</f>
        <v/>
      </c>
    </row>
    <row r="954" customFormat="false" ht="15" hidden="false" customHeight="false" outlineLevel="0" collapsed="false">
      <c r="A954" s="13"/>
      <c r="B954" s="14"/>
      <c r="C954" s="14"/>
      <c r="D954" s="15"/>
      <c r="E954" s="15"/>
      <c r="F954" s="16"/>
      <c r="G954" s="16"/>
      <c r="H954" s="14"/>
      <c r="I954" s="17" t="str">
        <f aca="false">IF(TRIM(B954&amp;"")="","",SUBSTITUTE(UPPER(TRIM(B954&amp;""))," ",""))</f>
        <v/>
      </c>
      <c r="J954" s="18" t="str">
        <f aca="false">IF(OR(A954="",I954=""),"",IFERROR(INT(A954*1)+IF(TRIM(D954&amp;"")="",0,MOD(D954*1,1)),""))</f>
        <v/>
      </c>
      <c r="K954" s="18" t="str">
        <f aca="false">IF(J954="","",IFERROR(INT(A954*1)+IF(TRIM(E954&amp;"")="",1-1/86400,MOD(E954*1,1)+IF(AND(TRIM(D954&amp;"")&lt;&gt;"",MOD(E954*1,1)&lt;MOD(D954*1,1)),1,0)),""))</f>
        <v/>
      </c>
    </row>
    <row r="955" customFormat="false" ht="15" hidden="false" customHeight="false" outlineLevel="0" collapsed="false">
      <c r="A955" s="13"/>
      <c r="B955" s="14"/>
      <c r="C955" s="14"/>
      <c r="D955" s="15"/>
      <c r="E955" s="15"/>
      <c r="F955" s="16"/>
      <c r="G955" s="16"/>
      <c r="H955" s="14"/>
      <c r="I955" s="17" t="str">
        <f aca="false">IF(TRIM(B955&amp;"")="","",SUBSTITUTE(UPPER(TRIM(B955&amp;""))," ",""))</f>
        <v/>
      </c>
      <c r="J955" s="18" t="str">
        <f aca="false">IF(OR(A955="",I955=""),"",IFERROR(INT(A955*1)+IF(TRIM(D955&amp;"")="",0,MOD(D955*1,1)),""))</f>
        <v/>
      </c>
      <c r="K955" s="18" t="str">
        <f aca="false">IF(J955="","",IFERROR(INT(A955*1)+IF(TRIM(E955&amp;"")="",1-1/86400,MOD(E955*1,1)+IF(AND(TRIM(D955&amp;"")&lt;&gt;"",MOD(E955*1,1)&lt;MOD(D955*1,1)),1,0)),""))</f>
        <v/>
      </c>
    </row>
    <row r="956" customFormat="false" ht="15" hidden="false" customHeight="false" outlineLevel="0" collapsed="false">
      <c r="A956" s="13"/>
      <c r="B956" s="14"/>
      <c r="C956" s="14"/>
      <c r="D956" s="15"/>
      <c r="E956" s="15"/>
      <c r="F956" s="16"/>
      <c r="G956" s="16"/>
      <c r="H956" s="14"/>
      <c r="I956" s="17" t="str">
        <f aca="false">IF(TRIM(B956&amp;"")="","",SUBSTITUTE(UPPER(TRIM(B956&amp;""))," ",""))</f>
        <v/>
      </c>
      <c r="J956" s="18" t="str">
        <f aca="false">IF(OR(A956="",I956=""),"",IFERROR(INT(A956*1)+IF(TRIM(D956&amp;"")="",0,MOD(D956*1,1)),""))</f>
        <v/>
      </c>
      <c r="K956" s="18" t="str">
        <f aca="false">IF(J956="","",IFERROR(INT(A956*1)+IF(TRIM(E956&amp;"")="",1-1/86400,MOD(E956*1,1)+IF(AND(TRIM(D956&amp;"")&lt;&gt;"",MOD(E956*1,1)&lt;MOD(D956*1,1)),1,0)),""))</f>
        <v/>
      </c>
    </row>
    <row r="957" customFormat="false" ht="15" hidden="false" customHeight="false" outlineLevel="0" collapsed="false">
      <c r="A957" s="13"/>
      <c r="B957" s="14"/>
      <c r="C957" s="14"/>
      <c r="D957" s="15"/>
      <c r="E957" s="15"/>
      <c r="F957" s="16"/>
      <c r="G957" s="16"/>
      <c r="H957" s="14"/>
      <c r="I957" s="17" t="str">
        <f aca="false">IF(TRIM(B957&amp;"")="","",SUBSTITUTE(UPPER(TRIM(B957&amp;""))," ",""))</f>
        <v/>
      </c>
      <c r="J957" s="18" t="str">
        <f aca="false">IF(OR(A957="",I957=""),"",IFERROR(INT(A957*1)+IF(TRIM(D957&amp;"")="",0,MOD(D957*1,1)),""))</f>
        <v/>
      </c>
      <c r="K957" s="18" t="str">
        <f aca="false">IF(J957="","",IFERROR(INT(A957*1)+IF(TRIM(E957&amp;"")="",1-1/86400,MOD(E957*1,1)+IF(AND(TRIM(D957&amp;"")&lt;&gt;"",MOD(E957*1,1)&lt;MOD(D957*1,1)),1,0)),""))</f>
        <v/>
      </c>
    </row>
    <row r="958" customFormat="false" ht="15" hidden="false" customHeight="false" outlineLevel="0" collapsed="false">
      <c r="A958" s="13"/>
      <c r="B958" s="14"/>
      <c r="C958" s="14"/>
      <c r="D958" s="15"/>
      <c r="E958" s="15"/>
      <c r="F958" s="16"/>
      <c r="G958" s="16"/>
      <c r="H958" s="14"/>
      <c r="I958" s="17" t="str">
        <f aca="false">IF(TRIM(B958&amp;"")="","",SUBSTITUTE(UPPER(TRIM(B958&amp;""))," ",""))</f>
        <v/>
      </c>
      <c r="J958" s="18" t="str">
        <f aca="false">IF(OR(A958="",I958=""),"",IFERROR(INT(A958*1)+IF(TRIM(D958&amp;"")="",0,MOD(D958*1,1)),""))</f>
        <v/>
      </c>
      <c r="K958" s="18" t="str">
        <f aca="false">IF(J958="","",IFERROR(INT(A958*1)+IF(TRIM(E958&amp;"")="",1-1/86400,MOD(E958*1,1)+IF(AND(TRIM(D958&amp;"")&lt;&gt;"",MOD(E958*1,1)&lt;MOD(D958*1,1)),1,0)),""))</f>
        <v/>
      </c>
    </row>
    <row r="959" customFormat="false" ht="15" hidden="false" customHeight="false" outlineLevel="0" collapsed="false">
      <c r="A959" s="13"/>
      <c r="B959" s="14"/>
      <c r="C959" s="14"/>
      <c r="D959" s="15"/>
      <c r="E959" s="15"/>
      <c r="F959" s="16"/>
      <c r="G959" s="16"/>
      <c r="H959" s="14"/>
      <c r="I959" s="17" t="str">
        <f aca="false">IF(TRIM(B959&amp;"")="","",SUBSTITUTE(UPPER(TRIM(B959&amp;""))," ",""))</f>
        <v/>
      </c>
      <c r="J959" s="18" t="str">
        <f aca="false">IF(OR(A959="",I959=""),"",IFERROR(INT(A959*1)+IF(TRIM(D959&amp;"")="",0,MOD(D959*1,1)),""))</f>
        <v/>
      </c>
      <c r="K959" s="18" t="str">
        <f aca="false">IF(J959="","",IFERROR(INT(A959*1)+IF(TRIM(E959&amp;"")="",1-1/86400,MOD(E959*1,1)+IF(AND(TRIM(D959&amp;"")&lt;&gt;"",MOD(E959*1,1)&lt;MOD(D959*1,1)),1,0)),""))</f>
        <v/>
      </c>
    </row>
    <row r="960" customFormat="false" ht="15" hidden="false" customHeight="false" outlineLevel="0" collapsed="false">
      <c r="A960" s="13"/>
      <c r="B960" s="14"/>
      <c r="C960" s="14"/>
      <c r="D960" s="15"/>
      <c r="E960" s="15"/>
      <c r="F960" s="16"/>
      <c r="G960" s="16"/>
      <c r="H960" s="14"/>
      <c r="I960" s="17" t="str">
        <f aca="false">IF(TRIM(B960&amp;"")="","",SUBSTITUTE(UPPER(TRIM(B960&amp;""))," ",""))</f>
        <v/>
      </c>
      <c r="J960" s="18" t="str">
        <f aca="false">IF(OR(A960="",I960=""),"",IFERROR(INT(A960*1)+IF(TRIM(D960&amp;"")="",0,MOD(D960*1,1)),""))</f>
        <v/>
      </c>
      <c r="K960" s="18" t="str">
        <f aca="false">IF(J960="","",IFERROR(INT(A960*1)+IF(TRIM(E960&amp;"")="",1-1/86400,MOD(E960*1,1)+IF(AND(TRIM(D960&amp;"")&lt;&gt;"",MOD(E960*1,1)&lt;MOD(D960*1,1)),1,0)),""))</f>
        <v/>
      </c>
    </row>
    <row r="961" customFormat="false" ht="15" hidden="false" customHeight="false" outlineLevel="0" collapsed="false">
      <c r="A961" s="13"/>
      <c r="B961" s="14"/>
      <c r="C961" s="14"/>
      <c r="D961" s="15"/>
      <c r="E961" s="15"/>
      <c r="F961" s="16"/>
      <c r="G961" s="16"/>
      <c r="H961" s="14"/>
      <c r="I961" s="17" t="str">
        <f aca="false">IF(TRIM(B961&amp;"")="","",SUBSTITUTE(UPPER(TRIM(B961&amp;""))," ",""))</f>
        <v/>
      </c>
      <c r="J961" s="18" t="str">
        <f aca="false">IF(OR(A961="",I961=""),"",IFERROR(INT(A961*1)+IF(TRIM(D961&amp;"")="",0,MOD(D961*1,1)),""))</f>
        <v/>
      </c>
      <c r="K961" s="18" t="str">
        <f aca="false">IF(J961="","",IFERROR(INT(A961*1)+IF(TRIM(E961&amp;"")="",1-1/86400,MOD(E961*1,1)+IF(AND(TRIM(D961&amp;"")&lt;&gt;"",MOD(E961*1,1)&lt;MOD(D961*1,1)),1,0)),""))</f>
        <v/>
      </c>
    </row>
    <row r="962" customFormat="false" ht="15" hidden="false" customHeight="false" outlineLevel="0" collapsed="false">
      <c r="A962" s="13"/>
      <c r="B962" s="14"/>
      <c r="C962" s="14"/>
      <c r="D962" s="15"/>
      <c r="E962" s="15"/>
      <c r="F962" s="16"/>
      <c r="G962" s="16"/>
      <c r="H962" s="14"/>
      <c r="I962" s="17" t="str">
        <f aca="false">IF(TRIM(B962&amp;"")="","",SUBSTITUTE(UPPER(TRIM(B962&amp;""))," ",""))</f>
        <v/>
      </c>
      <c r="J962" s="18" t="str">
        <f aca="false">IF(OR(A962="",I962=""),"",IFERROR(INT(A962*1)+IF(TRIM(D962&amp;"")="",0,MOD(D962*1,1)),""))</f>
        <v/>
      </c>
      <c r="K962" s="18" t="str">
        <f aca="false">IF(J962="","",IFERROR(INT(A962*1)+IF(TRIM(E962&amp;"")="",1-1/86400,MOD(E962*1,1)+IF(AND(TRIM(D962&amp;"")&lt;&gt;"",MOD(E962*1,1)&lt;MOD(D962*1,1)),1,0)),""))</f>
        <v/>
      </c>
    </row>
    <row r="963" customFormat="false" ht="15" hidden="false" customHeight="false" outlineLevel="0" collapsed="false">
      <c r="A963" s="13"/>
      <c r="B963" s="14"/>
      <c r="C963" s="14"/>
      <c r="D963" s="15"/>
      <c r="E963" s="15"/>
      <c r="F963" s="16"/>
      <c r="G963" s="16"/>
      <c r="H963" s="14"/>
      <c r="I963" s="17" t="str">
        <f aca="false">IF(TRIM(B963&amp;"")="","",SUBSTITUTE(UPPER(TRIM(B963&amp;""))," ",""))</f>
        <v/>
      </c>
      <c r="J963" s="18" t="str">
        <f aca="false">IF(OR(A963="",I963=""),"",IFERROR(INT(A963*1)+IF(TRIM(D963&amp;"")="",0,MOD(D963*1,1)),""))</f>
        <v/>
      </c>
      <c r="K963" s="18" t="str">
        <f aca="false">IF(J963="","",IFERROR(INT(A963*1)+IF(TRIM(E963&amp;"")="",1-1/86400,MOD(E963*1,1)+IF(AND(TRIM(D963&amp;"")&lt;&gt;"",MOD(E963*1,1)&lt;MOD(D963*1,1)),1,0)),""))</f>
        <v/>
      </c>
    </row>
    <row r="964" customFormat="false" ht="15" hidden="false" customHeight="false" outlineLevel="0" collapsed="false">
      <c r="A964" s="13"/>
      <c r="B964" s="14"/>
      <c r="C964" s="14"/>
      <c r="D964" s="15"/>
      <c r="E964" s="15"/>
      <c r="F964" s="16"/>
      <c r="G964" s="16"/>
      <c r="H964" s="14"/>
      <c r="I964" s="17" t="str">
        <f aca="false">IF(TRIM(B964&amp;"")="","",SUBSTITUTE(UPPER(TRIM(B964&amp;""))," ",""))</f>
        <v/>
      </c>
      <c r="J964" s="18" t="str">
        <f aca="false">IF(OR(A964="",I964=""),"",IFERROR(INT(A964*1)+IF(TRIM(D964&amp;"")="",0,MOD(D964*1,1)),""))</f>
        <v/>
      </c>
      <c r="K964" s="18" t="str">
        <f aca="false">IF(J964="","",IFERROR(INT(A964*1)+IF(TRIM(E964&amp;"")="",1-1/86400,MOD(E964*1,1)+IF(AND(TRIM(D964&amp;"")&lt;&gt;"",MOD(E964*1,1)&lt;MOD(D964*1,1)),1,0)),""))</f>
        <v/>
      </c>
    </row>
    <row r="965" customFormat="false" ht="15" hidden="false" customHeight="false" outlineLevel="0" collapsed="false">
      <c r="A965" s="13"/>
      <c r="B965" s="14"/>
      <c r="C965" s="14"/>
      <c r="D965" s="15"/>
      <c r="E965" s="15"/>
      <c r="F965" s="16"/>
      <c r="G965" s="16"/>
      <c r="H965" s="14"/>
      <c r="I965" s="17" t="str">
        <f aca="false">IF(TRIM(B965&amp;"")="","",SUBSTITUTE(UPPER(TRIM(B965&amp;""))," ",""))</f>
        <v/>
      </c>
      <c r="J965" s="18" t="str">
        <f aca="false">IF(OR(A965="",I965=""),"",IFERROR(INT(A965*1)+IF(TRIM(D965&amp;"")="",0,MOD(D965*1,1)),""))</f>
        <v/>
      </c>
      <c r="K965" s="18" t="str">
        <f aca="false">IF(J965="","",IFERROR(INT(A965*1)+IF(TRIM(E965&amp;"")="",1-1/86400,MOD(E965*1,1)+IF(AND(TRIM(D965&amp;"")&lt;&gt;"",MOD(E965*1,1)&lt;MOD(D965*1,1)),1,0)),""))</f>
        <v/>
      </c>
    </row>
    <row r="966" customFormat="false" ht="15" hidden="false" customHeight="false" outlineLevel="0" collapsed="false">
      <c r="A966" s="13"/>
      <c r="B966" s="14"/>
      <c r="C966" s="14"/>
      <c r="D966" s="15"/>
      <c r="E966" s="15"/>
      <c r="F966" s="16"/>
      <c r="G966" s="16"/>
      <c r="H966" s="14"/>
      <c r="I966" s="17" t="str">
        <f aca="false">IF(TRIM(B966&amp;"")="","",SUBSTITUTE(UPPER(TRIM(B966&amp;""))," ",""))</f>
        <v/>
      </c>
      <c r="J966" s="18" t="str">
        <f aca="false">IF(OR(A966="",I966=""),"",IFERROR(INT(A966*1)+IF(TRIM(D966&amp;"")="",0,MOD(D966*1,1)),""))</f>
        <v/>
      </c>
      <c r="K966" s="18" t="str">
        <f aca="false">IF(J966="","",IFERROR(INT(A966*1)+IF(TRIM(E966&amp;"")="",1-1/86400,MOD(E966*1,1)+IF(AND(TRIM(D966&amp;"")&lt;&gt;"",MOD(E966*1,1)&lt;MOD(D966*1,1)),1,0)),""))</f>
        <v/>
      </c>
    </row>
    <row r="967" customFormat="false" ht="15" hidden="false" customHeight="false" outlineLevel="0" collapsed="false">
      <c r="A967" s="13"/>
      <c r="B967" s="14"/>
      <c r="C967" s="14"/>
      <c r="D967" s="15"/>
      <c r="E967" s="15"/>
      <c r="F967" s="16"/>
      <c r="G967" s="16"/>
      <c r="H967" s="14"/>
      <c r="I967" s="17" t="str">
        <f aca="false">IF(TRIM(B967&amp;"")="","",SUBSTITUTE(UPPER(TRIM(B967&amp;""))," ",""))</f>
        <v/>
      </c>
      <c r="J967" s="18" t="str">
        <f aca="false">IF(OR(A967="",I967=""),"",IFERROR(INT(A967*1)+IF(TRIM(D967&amp;"")="",0,MOD(D967*1,1)),""))</f>
        <v/>
      </c>
      <c r="K967" s="18" t="str">
        <f aca="false">IF(J967="","",IFERROR(INT(A967*1)+IF(TRIM(E967&amp;"")="",1-1/86400,MOD(E967*1,1)+IF(AND(TRIM(D967&amp;"")&lt;&gt;"",MOD(E967*1,1)&lt;MOD(D967*1,1)),1,0)),""))</f>
        <v/>
      </c>
    </row>
    <row r="968" customFormat="false" ht="15" hidden="false" customHeight="false" outlineLevel="0" collapsed="false">
      <c r="A968" s="13"/>
      <c r="B968" s="14"/>
      <c r="C968" s="14"/>
      <c r="D968" s="15"/>
      <c r="E968" s="15"/>
      <c r="F968" s="16"/>
      <c r="G968" s="16"/>
      <c r="H968" s="14"/>
      <c r="I968" s="17" t="str">
        <f aca="false">IF(TRIM(B968&amp;"")="","",SUBSTITUTE(UPPER(TRIM(B968&amp;""))," ",""))</f>
        <v/>
      </c>
      <c r="J968" s="18" t="str">
        <f aca="false">IF(OR(A968="",I968=""),"",IFERROR(INT(A968*1)+IF(TRIM(D968&amp;"")="",0,MOD(D968*1,1)),""))</f>
        <v/>
      </c>
      <c r="K968" s="18" t="str">
        <f aca="false">IF(J968="","",IFERROR(INT(A968*1)+IF(TRIM(E968&amp;"")="",1-1/86400,MOD(E968*1,1)+IF(AND(TRIM(D968&amp;"")&lt;&gt;"",MOD(E968*1,1)&lt;MOD(D968*1,1)),1,0)),""))</f>
        <v/>
      </c>
    </row>
    <row r="969" customFormat="false" ht="15" hidden="false" customHeight="false" outlineLevel="0" collapsed="false">
      <c r="A969" s="13"/>
      <c r="B969" s="14"/>
      <c r="C969" s="14"/>
      <c r="D969" s="15"/>
      <c r="E969" s="15"/>
      <c r="F969" s="16"/>
      <c r="G969" s="16"/>
      <c r="H969" s="14"/>
      <c r="I969" s="17" t="str">
        <f aca="false">IF(TRIM(B969&amp;"")="","",SUBSTITUTE(UPPER(TRIM(B969&amp;""))," ",""))</f>
        <v/>
      </c>
      <c r="J969" s="18" t="str">
        <f aca="false">IF(OR(A969="",I969=""),"",IFERROR(INT(A969*1)+IF(TRIM(D969&amp;"")="",0,MOD(D969*1,1)),""))</f>
        <v/>
      </c>
      <c r="K969" s="18" t="str">
        <f aca="false">IF(J969="","",IFERROR(INT(A969*1)+IF(TRIM(E969&amp;"")="",1-1/86400,MOD(E969*1,1)+IF(AND(TRIM(D969&amp;"")&lt;&gt;"",MOD(E969*1,1)&lt;MOD(D969*1,1)),1,0)),""))</f>
        <v/>
      </c>
    </row>
    <row r="970" customFormat="false" ht="15" hidden="false" customHeight="false" outlineLevel="0" collapsed="false">
      <c r="A970" s="13"/>
      <c r="B970" s="14"/>
      <c r="C970" s="14"/>
      <c r="D970" s="15"/>
      <c r="E970" s="15"/>
      <c r="F970" s="16"/>
      <c r="G970" s="16"/>
      <c r="H970" s="14"/>
      <c r="I970" s="17" t="str">
        <f aca="false">IF(TRIM(B970&amp;"")="","",SUBSTITUTE(UPPER(TRIM(B970&amp;""))," ",""))</f>
        <v/>
      </c>
      <c r="J970" s="18" t="str">
        <f aca="false">IF(OR(A970="",I970=""),"",IFERROR(INT(A970*1)+IF(TRIM(D970&amp;"")="",0,MOD(D970*1,1)),""))</f>
        <v/>
      </c>
      <c r="K970" s="18" t="str">
        <f aca="false">IF(J970="","",IFERROR(INT(A970*1)+IF(TRIM(E970&amp;"")="",1-1/86400,MOD(E970*1,1)+IF(AND(TRIM(D970&amp;"")&lt;&gt;"",MOD(E970*1,1)&lt;MOD(D970*1,1)),1,0)),""))</f>
        <v/>
      </c>
    </row>
    <row r="971" customFormat="false" ht="15" hidden="false" customHeight="false" outlineLevel="0" collapsed="false">
      <c r="A971" s="13"/>
      <c r="B971" s="14"/>
      <c r="C971" s="14"/>
      <c r="D971" s="15"/>
      <c r="E971" s="15"/>
      <c r="F971" s="16"/>
      <c r="G971" s="16"/>
      <c r="H971" s="14"/>
      <c r="I971" s="17" t="str">
        <f aca="false">IF(TRIM(B971&amp;"")="","",SUBSTITUTE(UPPER(TRIM(B971&amp;""))," ",""))</f>
        <v/>
      </c>
      <c r="J971" s="18" t="str">
        <f aca="false">IF(OR(A971="",I971=""),"",IFERROR(INT(A971*1)+IF(TRIM(D971&amp;"")="",0,MOD(D971*1,1)),""))</f>
        <v/>
      </c>
      <c r="K971" s="18" t="str">
        <f aca="false">IF(J971="","",IFERROR(INT(A971*1)+IF(TRIM(E971&amp;"")="",1-1/86400,MOD(E971*1,1)+IF(AND(TRIM(D971&amp;"")&lt;&gt;"",MOD(E971*1,1)&lt;MOD(D971*1,1)),1,0)),""))</f>
        <v/>
      </c>
    </row>
    <row r="972" customFormat="false" ht="15" hidden="false" customHeight="false" outlineLevel="0" collapsed="false">
      <c r="A972" s="13"/>
      <c r="B972" s="14"/>
      <c r="C972" s="14"/>
      <c r="D972" s="15"/>
      <c r="E972" s="15"/>
      <c r="F972" s="16"/>
      <c r="G972" s="16"/>
      <c r="H972" s="14"/>
      <c r="I972" s="17" t="str">
        <f aca="false">IF(TRIM(B972&amp;"")="","",SUBSTITUTE(UPPER(TRIM(B972&amp;""))," ",""))</f>
        <v/>
      </c>
      <c r="J972" s="18" t="str">
        <f aca="false">IF(OR(A972="",I972=""),"",IFERROR(INT(A972*1)+IF(TRIM(D972&amp;"")="",0,MOD(D972*1,1)),""))</f>
        <v/>
      </c>
      <c r="K972" s="18" t="str">
        <f aca="false">IF(J972="","",IFERROR(INT(A972*1)+IF(TRIM(E972&amp;"")="",1-1/86400,MOD(E972*1,1)+IF(AND(TRIM(D972&amp;"")&lt;&gt;"",MOD(E972*1,1)&lt;MOD(D972*1,1)),1,0)),""))</f>
        <v/>
      </c>
    </row>
    <row r="973" customFormat="false" ht="15" hidden="false" customHeight="false" outlineLevel="0" collapsed="false">
      <c r="A973" s="13"/>
      <c r="B973" s="14"/>
      <c r="C973" s="14"/>
      <c r="D973" s="15"/>
      <c r="E973" s="15"/>
      <c r="F973" s="16"/>
      <c r="G973" s="16"/>
      <c r="H973" s="14"/>
      <c r="I973" s="17" t="str">
        <f aca="false">IF(TRIM(B973&amp;"")="","",SUBSTITUTE(UPPER(TRIM(B973&amp;""))," ",""))</f>
        <v/>
      </c>
      <c r="J973" s="18" t="str">
        <f aca="false">IF(OR(A973="",I973=""),"",IFERROR(INT(A973*1)+IF(TRIM(D973&amp;"")="",0,MOD(D973*1,1)),""))</f>
        <v/>
      </c>
      <c r="K973" s="18" t="str">
        <f aca="false">IF(J973="","",IFERROR(INT(A973*1)+IF(TRIM(E973&amp;"")="",1-1/86400,MOD(E973*1,1)+IF(AND(TRIM(D973&amp;"")&lt;&gt;"",MOD(E973*1,1)&lt;MOD(D973*1,1)),1,0)),""))</f>
        <v/>
      </c>
    </row>
    <row r="974" customFormat="false" ht="15" hidden="false" customHeight="false" outlineLevel="0" collapsed="false">
      <c r="A974" s="13"/>
      <c r="B974" s="14"/>
      <c r="C974" s="14"/>
      <c r="D974" s="15"/>
      <c r="E974" s="15"/>
      <c r="F974" s="16"/>
      <c r="G974" s="16"/>
      <c r="H974" s="14"/>
      <c r="I974" s="17" t="str">
        <f aca="false">IF(TRIM(B974&amp;"")="","",SUBSTITUTE(UPPER(TRIM(B974&amp;""))," ",""))</f>
        <v/>
      </c>
      <c r="J974" s="18" t="str">
        <f aca="false">IF(OR(A974="",I974=""),"",IFERROR(INT(A974*1)+IF(TRIM(D974&amp;"")="",0,MOD(D974*1,1)),""))</f>
        <v/>
      </c>
      <c r="K974" s="18" t="str">
        <f aca="false">IF(J974="","",IFERROR(INT(A974*1)+IF(TRIM(E974&amp;"")="",1-1/86400,MOD(E974*1,1)+IF(AND(TRIM(D974&amp;"")&lt;&gt;"",MOD(E974*1,1)&lt;MOD(D974*1,1)),1,0)),""))</f>
        <v/>
      </c>
    </row>
    <row r="975" customFormat="false" ht="15" hidden="false" customHeight="false" outlineLevel="0" collapsed="false">
      <c r="A975" s="13"/>
      <c r="B975" s="14"/>
      <c r="C975" s="14"/>
      <c r="D975" s="15"/>
      <c r="E975" s="15"/>
      <c r="F975" s="16"/>
      <c r="G975" s="16"/>
      <c r="H975" s="14"/>
      <c r="I975" s="17" t="str">
        <f aca="false">IF(TRIM(B975&amp;"")="","",SUBSTITUTE(UPPER(TRIM(B975&amp;""))," ",""))</f>
        <v/>
      </c>
      <c r="J975" s="18" t="str">
        <f aca="false">IF(OR(A975="",I975=""),"",IFERROR(INT(A975*1)+IF(TRIM(D975&amp;"")="",0,MOD(D975*1,1)),""))</f>
        <v/>
      </c>
      <c r="K975" s="18" t="str">
        <f aca="false">IF(J975="","",IFERROR(INT(A975*1)+IF(TRIM(E975&amp;"")="",1-1/86400,MOD(E975*1,1)+IF(AND(TRIM(D975&amp;"")&lt;&gt;"",MOD(E975*1,1)&lt;MOD(D975*1,1)),1,0)),""))</f>
        <v/>
      </c>
    </row>
    <row r="976" customFormat="false" ht="15" hidden="false" customHeight="false" outlineLevel="0" collapsed="false">
      <c r="A976" s="13"/>
      <c r="B976" s="14"/>
      <c r="C976" s="14"/>
      <c r="D976" s="15"/>
      <c r="E976" s="15"/>
      <c r="F976" s="16"/>
      <c r="G976" s="16"/>
      <c r="H976" s="14"/>
      <c r="I976" s="17" t="str">
        <f aca="false">IF(TRIM(B976&amp;"")="","",SUBSTITUTE(UPPER(TRIM(B976&amp;""))," ",""))</f>
        <v/>
      </c>
      <c r="J976" s="18" t="str">
        <f aca="false">IF(OR(A976="",I976=""),"",IFERROR(INT(A976*1)+IF(TRIM(D976&amp;"")="",0,MOD(D976*1,1)),""))</f>
        <v/>
      </c>
      <c r="K976" s="18" t="str">
        <f aca="false">IF(J976="","",IFERROR(INT(A976*1)+IF(TRIM(E976&amp;"")="",1-1/86400,MOD(E976*1,1)+IF(AND(TRIM(D976&amp;"")&lt;&gt;"",MOD(E976*1,1)&lt;MOD(D976*1,1)),1,0)),""))</f>
        <v/>
      </c>
    </row>
    <row r="977" customFormat="false" ht="15" hidden="false" customHeight="false" outlineLevel="0" collapsed="false">
      <c r="A977" s="13"/>
      <c r="B977" s="14"/>
      <c r="C977" s="14"/>
      <c r="D977" s="15"/>
      <c r="E977" s="15"/>
      <c r="F977" s="16"/>
      <c r="G977" s="16"/>
      <c r="H977" s="14"/>
      <c r="I977" s="17" t="str">
        <f aca="false">IF(TRIM(B977&amp;"")="","",SUBSTITUTE(UPPER(TRIM(B977&amp;""))," ",""))</f>
        <v/>
      </c>
      <c r="J977" s="18" t="str">
        <f aca="false">IF(OR(A977="",I977=""),"",IFERROR(INT(A977*1)+IF(TRIM(D977&amp;"")="",0,MOD(D977*1,1)),""))</f>
        <v/>
      </c>
      <c r="K977" s="18" t="str">
        <f aca="false">IF(J977="","",IFERROR(INT(A977*1)+IF(TRIM(E977&amp;"")="",1-1/86400,MOD(E977*1,1)+IF(AND(TRIM(D977&amp;"")&lt;&gt;"",MOD(E977*1,1)&lt;MOD(D977*1,1)),1,0)),""))</f>
        <v/>
      </c>
    </row>
    <row r="978" customFormat="false" ht="15" hidden="false" customHeight="false" outlineLevel="0" collapsed="false">
      <c r="A978" s="13"/>
      <c r="B978" s="14"/>
      <c r="C978" s="14"/>
      <c r="D978" s="15"/>
      <c r="E978" s="15"/>
      <c r="F978" s="16"/>
      <c r="G978" s="16"/>
      <c r="H978" s="14"/>
      <c r="I978" s="17" t="str">
        <f aca="false">IF(TRIM(B978&amp;"")="","",SUBSTITUTE(UPPER(TRIM(B978&amp;""))," ",""))</f>
        <v/>
      </c>
      <c r="J978" s="18" t="str">
        <f aca="false">IF(OR(A978="",I978=""),"",IFERROR(INT(A978*1)+IF(TRIM(D978&amp;"")="",0,MOD(D978*1,1)),""))</f>
        <v/>
      </c>
      <c r="K978" s="18" t="str">
        <f aca="false">IF(J978="","",IFERROR(INT(A978*1)+IF(TRIM(E978&amp;"")="",1-1/86400,MOD(E978*1,1)+IF(AND(TRIM(D978&amp;"")&lt;&gt;"",MOD(E978*1,1)&lt;MOD(D978*1,1)),1,0)),""))</f>
        <v/>
      </c>
    </row>
    <row r="979" customFormat="false" ht="15" hidden="false" customHeight="false" outlineLevel="0" collapsed="false">
      <c r="A979" s="13"/>
      <c r="B979" s="14"/>
      <c r="C979" s="14"/>
      <c r="D979" s="15"/>
      <c r="E979" s="15"/>
      <c r="F979" s="16"/>
      <c r="G979" s="16"/>
      <c r="H979" s="14"/>
      <c r="I979" s="17" t="str">
        <f aca="false">IF(TRIM(B979&amp;"")="","",SUBSTITUTE(UPPER(TRIM(B979&amp;""))," ",""))</f>
        <v/>
      </c>
      <c r="J979" s="18" t="str">
        <f aca="false">IF(OR(A979="",I979=""),"",IFERROR(INT(A979*1)+IF(TRIM(D979&amp;"")="",0,MOD(D979*1,1)),""))</f>
        <v/>
      </c>
      <c r="K979" s="18" t="str">
        <f aca="false">IF(J979="","",IFERROR(INT(A979*1)+IF(TRIM(E979&amp;"")="",1-1/86400,MOD(E979*1,1)+IF(AND(TRIM(D979&amp;"")&lt;&gt;"",MOD(E979*1,1)&lt;MOD(D979*1,1)),1,0)),""))</f>
        <v/>
      </c>
    </row>
    <row r="980" customFormat="false" ht="15" hidden="false" customHeight="false" outlineLevel="0" collapsed="false">
      <c r="A980" s="13"/>
      <c r="B980" s="14"/>
      <c r="C980" s="14"/>
      <c r="D980" s="15"/>
      <c r="E980" s="15"/>
      <c r="F980" s="16"/>
      <c r="G980" s="16"/>
      <c r="H980" s="14"/>
      <c r="I980" s="17" t="str">
        <f aca="false">IF(TRIM(B980&amp;"")="","",SUBSTITUTE(UPPER(TRIM(B980&amp;""))," ",""))</f>
        <v/>
      </c>
      <c r="J980" s="18" t="str">
        <f aca="false">IF(OR(A980="",I980=""),"",IFERROR(INT(A980*1)+IF(TRIM(D980&amp;"")="",0,MOD(D980*1,1)),""))</f>
        <v/>
      </c>
      <c r="K980" s="18" t="str">
        <f aca="false">IF(J980="","",IFERROR(INT(A980*1)+IF(TRIM(E980&amp;"")="",1-1/86400,MOD(E980*1,1)+IF(AND(TRIM(D980&amp;"")&lt;&gt;"",MOD(E980*1,1)&lt;MOD(D980*1,1)),1,0)),""))</f>
        <v/>
      </c>
    </row>
    <row r="981" customFormat="false" ht="15" hidden="false" customHeight="false" outlineLevel="0" collapsed="false">
      <c r="A981" s="13"/>
      <c r="B981" s="14"/>
      <c r="C981" s="14"/>
      <c r="D981" s="15"/>
      <c r="E981" s="15"/>
      <c r="F981" s="16"/>
      <c r="G981" s="16"/>
      <c r="H981" s="14"/>
      <c r="I981" s="17" t="str">
        <f aca="false">IF(TRIM(B981&amp;"")="","",SUBSTITUTE(UPPER(TRIM(B981&amp;""))," ",""))</f>
        <v/>
      </c>
      <c r="J981" s="18" t="str">
        <f aca="false">IF(OR(A981="",I981=""),"",IFERROR(INT(A981*1)+IF(TRIM(D981&amp;"")="",0,MOD(D981*1,1)),""))</f>
        <v/>
      </c>
      <c r="K981" s="18" t="str">
        <f aca="false">IF(J981="","",IFERROR(INT(A981*1)+IF(TRIM(E981&amp;"")="",1-1/86400,MOD(E981*1,1)+IF(AND(TRIM(D981&amp;"")&lt;&gt;"",MOD(E981*1,1)&lt;MOD(D981*1,1)),1,0)),""))</f>
        <v/>
      </c>
    </row>
    <row r="982" customFormat="false" ht="15" hidden="false" customHeight="false" outlineLevel="0" collapsed="false">
      <c r="A982" s="13"/>
      <c r="B982" s="14"/>
      <c r="C982" s="14"/>
      <c r="D982" s="15"/>
      <c r="E982" s="15"/>
      <c r="F982" s="16"/>
      <c r="G982" s="16"/>
      <c r="H982" s="14"/>
      <c r="I982" s="17" t="str">
        <f aca="false">IF(TRIM(B982&amp;"")="","",SUBSTITUTE(UPPER(TRIM(B982&amp;""))," ",""))</f>
        <v/>
      </c>
      <c r="J982" s="18" t="str">
        <f aca="false">IF(OR(A982="",I982=""),"",IFERROR(INT(A982*1)+IF(TRIM(D982&amp;"")="",0,MOD(D982*1,1)),""))</f>
        <v/>
      </c>
      <c r="K982" s="18" t="str">
        <f aca="false">IF(J982="","",IFERROR(INT(A982*1)+IF(TRIM(E982&amp;"")="",1-1/86400,MOD(E982*1,1)+IF(AND(TRIM(D982&amp;"")&lt;&gt;"",MOD(E982*1,1)&lt;MOD(D982*1,1)),1,0)),""))</f>
        <v/>
      </c>
    </row>
    <row r="983" customFormat="false" ht="15" hidden="false" customHeight="false" outlineLevel="0" collapsed="false">
      <c r="A983" s="13"/>
      <c r="B983" s="14"/>
      <c r="C983" s="14"/>
      <c r="D983" s="15"/>
      <c r="E983" s="15"/>
      <c r="F983" s="16"/>
      <c r="G983" s="16"/>
      <c r="H983" s="14"/>
      <c r="I983" s="17" t="str">
        <f aca="false">IF(TRIM(B983&amp;"")="","",SUBSTITUTE(UPPER(TRIM(B983&amp;""))," ",""))</f>
        <v/>
      </c>
      <c r="J983" s="18" t="str">
        <f aca="false">IF(OR(A983="",I983=""),"",IFERROR(INT(A983*1)+IF(TRIM(D983&amp;"")="",0,MOD(D983*1,1)),""))</f>
        <v/>
      </c>
      <c r="K983" s="18" t="str">
        <f aca="false">IF(J983="","",IFERROR(INT(A983*1)+IF(TRIM(E983&amp;"")="",1-1/86400,MOD(E983*1,1)+IF(AND(TRIM(D983&amp;"")&lt;&gt;"",MOD(E983*1,1)&lt;MOD(D983*1,1)),1,0)),""))</f>
        <v/>
      </c>
    </row>
    <row r="984" customFormat="false" ht="15" hidden="false" customHeight="false" outlineLevel="0" collapsed="false">
      <c r="A984" s="13"/>
      <c r="B984" s="14"/>
      <c r="C984" s="14"/>
      <c r="D984" s="15"/>
      <c r="E984" s="15"/>
      <c r="F984" s="16"/>
      <c r="G984" s="16"/>
      <c r="H984" s="14"/>
      <c r="I984" s="17" t="str">
        <f aca="false">IF(TRIM(B984&amp;"")="","",SUBSTITUTE(UPPER(TRIM(B984&amp;""))," ",""))</f>
        <v/>
      </c>
      <c r="J984" s="18" t="str">
        <f aca="false">IF(OR(A984="",I984=""),"",IFERROR(INT(A984*1)+IF(TRIM(D984&amp;"")="",0,MOD(D984*1,1)),""))</f>
        <v/>
      </c>
      <c r="K984" s="18" t="str">
        <f aca="false">IF(J984="","",IFERROR(INT(A984*1)+IF(TRIM(E984&amp;"")="",1-1/86400,MOD(E984*1,1)+IF(AND(TRIM(D984&amp;"")&lt;&gt;"",MOD(E984*1,1)&lt;MOD(D984*1,1)),1,0)),""))</f>
        <v/>
      </c>
    </row>
    <row r="985" customFormat="false" ht="15" hidden="false" customHeight="false" outlineLevel="0" collapsed="false">
      <c r="A985" s="13"/>
      <c r="B985" s="14"/>
      <c r="C985" s="14"/>
      <c r="D985" s="15"/>
      <c r="E985" s="15"/>
      <c r="F985" s="16"/>
      <c r="G985" s="16"/>
      <c r="H985" s="14"/>
      <c r="I985" s="17" t="str">
        <f aca="false">IF(TRIM(B985&amp;"")="","",SUBSTITUTE(UPPER(TRIM(B985&amp;""))," ",""))</f>
        <v/>
      </c>
      <c r="J985" s="18" t="str">
        <f aca="false">IF(OR(A985="",I985=""),"",IFERROR(INT(A985*1)+IF(TRIM(D985&amp;"")="",0,MOD(D985*1,1)),""))</f>
        <v/>
      </c>
      <c r="K985" s="18" t="str">
        <f aca="false">IF(J985="","",IFERROR(INT(A985*1)+IF(TRIM(E985&amp;"")="",1-1/86400,MOD(E985*1,1)+IF(AND(TRIM(D985&amp;"")&lt;&gt;"",MOD(E985*1,1)&lt;MOD(D985*1,1)),1,0)),""))</f>
        <v/>
      </c>
    </row>
    <row r="986" customFormat="false" ht="15" hidden="false" customHeight="false" outlineLevel="0" collapsed="false">
      <c r="A986" s="13"/>
      <c r="B986" s="14"/>
      <c r="C986" s="14"/>
      <c r="D986" s="15"/>
      <c r="E986" s="15"/>
      <c r="F986" s="16"/>
      <c r="G986" s="16"/>
      <c r="H986" s="14"/>
      <c r="I986" s="17" t="str">
        <f aca="false">IF(TRIM(B986&amp;"")="","",SUBSTITUTE(UPPER(TRIM(B986&amp;""))," ",""))</f>
        <v/>
      </c>
      <c r="J986" s="18" t="str">
        <f aca="false">IF(OR(A986="",I986=""),"",IFERROR(INT(A986*1)+IF(TRIM(D986&amp;"")="",0,MOD(D986*1,1)),""))</f>
        <v/>
      </c>
      <c r="K986" s="18" t="str">
        <f aca="false">IF(J986="","",IFERROR(INT(A986*1)+IF(TRIM(E986&amp;"")="",1-1/86400,MOD(E986*1,1)+IF(AND(TRIM(D986&amp;"")&lt;&gt;"",MOD(E986*1,1)&lt;MOD(D986*1,1)),1,0)),""))</f>
        <v/>
      </c>
    </row>
    <row r="987" customFormat="false" ht="15" hidden="false" customHeight="false" outlineLevel="0" collapsed="false">
      <c r="A987" s="13"/>
      <c r="B987" s="14"/>
      <c r="C987" s="14"/>
      <c r="D987" s="15"/>
      <c r="E987" s="15"/>
      <c r="F987" s="16"/>
      <c r="G987" s="16"/>
      <c r="H987" s="14"/>
      <c r="I987" s="17" t="str">
        <f aca="false">IF(TRIM(B987&amp;"")="","",SUBSTITUTE(UPPER(TRIM(B987&amp;""))," ",""))</f>
        <v/>
      </c>
      <c r="J987" s="18" t="str">
        <f aca="false">IF(OR(A987="",I987=""),"",IFERROR(INT(A987*1)+IF(TRIM(D987&amp;"")="",0,MOD(D987*1,1)),""))</f>
        <v/>
      </c>
      <c r="K987" s="18" t="str">
        <f aca="false">IF(J987="","",IFERROR(INT(A987*1)+IF(TRIM(E987&amp;"")="",1-1/86400,MOD(E987*1,1)+IF(AND(TRIM(D987&amp;"")&lt;&gt;"",MOD(E987*1,1)&lt;MOD(D987*1,1)),1,0)),""))</f>
        <v/>
      </c>
    </row>
    <row r="988" customFormat="false" ht="15" hidden="false" customHeight="false" outlineLevel="0" collapsed="false">
      <c r="A988" s="13"/>
      <c r="B988" s="14"/>
      <c r="C988" s="14"/>
      <c r="D988" s="15"/>
      <c r="E988" s="15"/>
      <c r="F988" s="16"/>
      <c r="G988" s="16"/>
      <c r="H988" s="14"/>
      <c r="I988" s="17" t="str">
        <f aca="false">IF(TRIM(B988&amp;"")="","",SUBSTITUTE(UPPER(TRIM(B988&amp;""))," ",""))</f>
        <v/>
      </c>
      <c r="J988" s="18" t="str">
        <f aca="false">IF(OR(A988="",I988=""),"",IFERROR(INT(A988*1)+IF(TRIM(D988&amp;"")="",0,MOD(D988*1,1)),""))</f>
        <v/>
      </c>
      <c r="K988" s="18" t="str">
        <f aca="false">IF(J988="","",IFERROR(INT(A988*1)+IF(TRIM(E988&amp;"")="",1-1/86400,MOD(E988*1,1)+IF(AND(TRIM(D988&amp;"")&lt;&gt;"",MOD(E988*1,1)&lt;MOD(D988*1,1)),1,0)),""))</f>
        <v/>
      </c>
    </row>
    <row r="989" customFormat="false" ht="15" hidden="false" customHeight="false" outlineLevel="0" collapsed="false">
      <c r="A989" s="13"/>
      <c r="B989" s="14"/>
      <c r="C989" s="14"/>
      <c r="D989" s="15"/>
      <c r="E989" s="15"/>
      <c r="F989" s="16"/>
      <c r="G989" s="16"/>
      <c r="H989" s="14"/>
      <c r="I989" s="17" t="str">
        <f aca="false">IF(TRIM(B989&amp;"")="","",SUBSTITUTE(UPPER(TRIM(B989&amp;""))," ",""))</f>
        <v/>
      </c>
      <c r="J989" s="18" t="str">
        <f aca="false">IF(OR(A989="",I989=""),"",IFERROR(INT(A989*1)+IF(TRIM(D989&amp;"")="",0,MOD(D989*1,1)),""))</f>
        <v/>
      </c>
      <c r="K989" s="18" t="str">
        <f aca="false">IF(J989="","",IFERROR(INT(A989*1)+IF(TRIM(E989&amp;"")="",1-1/86400,MOD(E989*1,1)+IF(AND(TRIM(D989&amp;"")&lt;&gt;"",MOD(E989*1,1)&lt;MOD(D989*1,1)),1,0)),""))</f>
        <v/>
      </c>
    </row>
    <row r="990" customFormat="false" ht="15" hidden="false" customHeight="false" outlineLevel="0" collapsed="false">
      <c r="A990" s="13"/>
      <c r="B990" s="14"/>
      <c r="C990" s="14"/>
      <c r="D990" s="15"/>
      <c r="E990" s="15"/>
      <c r="F990" s="16"/>
      <c r="G990" s="16"/>
      <c r="H990" s="14"/>
      <c r="I990" s="17" t="str">
        <f aca="false">IF(TRIM(B990&amp;"")="","",SUBSTITUTE(UPPER(TRIM(B990&amp;""))," ",""))</f>
        <v/>
      </c>
      <c r="J990" s="18" t="str">
        <f aca="false">IF(OR(A990="",I990=""),"",IFERROR(INT(A990*1)+IF(TRIM(D990&amp;"")="",0,MOD(D990*1,1)),""))</f>
        <v/>
      </c>
      <c r="K990" s="18" t="str">
        <f aca="false">IF(J990="","",IFERROR(INT(A990*1)+IF(TRIM(E990&amp;"")="",1-1/86400,MOD(E990*1,1)+IF(AND(TRIM(D990&amp;"")&lt;&gt;"",MOD(E990*1,1)&lt;MOD(D990*1,1)),1,0)),""))</f>
        <v/>
      </c>
    </row>
    <row r="991" customFormat="false" ht="15" hidden="false" customHeight="false" outlineLevel="0" collapsed="false">
      <c r="A991" s="13"/>
      <c r="B991" s="14"/>
      <c r="C991" s="14"/>
      <c r="D991" s="15"/>
      <c r="E991" s="15"/>
      <c r="F991" s="16"/>
      <c r="G991" s="16"/>
      <c r="H991" s="14"/>
      <c r="I991" s="17" t="str">
        <f aca="false">IF(TRIM(B991&amp;"")="","",SUBSTITUTE(UPPER(TRIM(B991&amp;""))," ",""))</f>
        <v/>
      </c>
      <c r="J991" s="18" t="str">
        <f aca="false">IF(OR(A991="",I991=""),"",IFERROR(INT(A991*1)+IF(TRIM(D991&amp;"")="",0,MOD(D991*1,1)),""))</f>
        <v/>
      </c>
      <c r="K991" s="18" t="str">
        <f aca="false">IF(J991="","",IFERROR(INT(A991*1)+IF(TRIM(E991&amp;"")="",1-1/86400,MOD(E991*1,1)+IF(AND(TRIM(D991&amp;"")&lt;&gt;"",MOD(E991*1,1)&lt;MOD(D991*1,1)),1,0)),""))</f>
        <v/>
      </c>
    </row>
    <row r="992" customFormat="false" ht="15" hidden="false" customHeight="false" outlineLevel="0" collapsed="false">
      <c r="A992" s="13"/>
      <c r="B992" s="14"/>
      <c r="C992" s="14"/>
      <c r="D992" s="15"/>
      <c r="E992" s="15"/>
      <c r="F992" s="16"/>
      <c r="G992" s="16"/>
      <c r="H992" s="14"/>
      <c r="I992" s="17" t="str">
        <f aca="false">IF(TRIM(B992&amp;"")="","",SUBSTITUTE(UPPER(TRIM(B992&amp;""))," ",""))</f>
        <v/>
      </c>
      <c r="J992" s="18" t="str">
        <f aca="false">IF(OR(A992="",I992=""),"",IFERROR(INT(A992*1)+IF(TRIM(D992&amp;"")="",0,MOD(D992*1,1)),""))</f>
        <v/>
      </c>
      <c r="K992" s="18" t="str">
        <f aca="false">IF(J992="","",IFERROR(INT(A992*1)+IF(TRIM(E992&amp;"")="",1-1/86400,MOD(E992*1,1)+IF(AND(TRIM(D992&amp;"")&lt;&gt;"",MOD(E992*1,1)&lt;MOD(D992*1,1)),1,0)),""))</f>
        <v/>
      </c>
    </row>
    <row r="993" customFormat="false" ht="15" hidden="false" customHeight="false" outlineLevel="0" collapsed="false">
      <c r="A993" s="13"/>
      <c r="B993" s="14"/>
      <c r="C993" s="14"/>
      <c r="D993" s="15"/>
      <c r="E993" s="15"/>
      <c r="F993" s="16"/>
      <c r="G993" s="16"/>
      <c r="H993" s="14"/>
      <c r="I993" s="17" t="str">
        <f aca="false">IF(TRIM(B993&amp;"")="","",SUBSTITUTE(UPPER(TRIM(B993&amp;""))," ",""))</f>
        <v/>
      </c>
      <c r="J993" s="18" t="str">
        <f aca="false">IF(OR(A993="",I993=""),"",IFERROR(INT(A993*1)+IF(TRIM(D993&amp;"")="",0,MOD(D993*1,1)),""))</f>
        <v/>
      </c>
      <c r="K993" s="18" t="str">
        <f aca="false">IF(J993="","",IFERROR(INT(A993*1)+IF(TRIM(E993&amp;"")="",1-1/86400,MOD(E993*1,1)+IF(AND(TRIM(D993&amp;"")&lt;&gt;"",MOD(E993*1,1)&lt;MOD(D993*1,1)),1,0)),""))</f>
        <v/>
      </c>
    </row>
    <row r="994" customFormat="false" ht="15" hidden="false" customHeight="false" outlineLevel="0" collapsed="false">
      <c r="A994" s="13"/>
      <c r="B994" s="14"/>
      <c r="C994" s="14"/>
      <c r="D994" s="15"/>
      <c r="E994" s="15"/>
      <c r="F994" s="16"/>
      <c r="G994" s="16"/>
      <c r="H994" s="14"/>
      <c r="I994" s="17" t="str">
        <f aca="false">IF(TRIM(B994&amp;"")="","",SUBSTITUTE(UPPER(TRIM(B994&amp;""))," ",""))</f>
        <v/>
      </c>
      <c r="J994" s="18" t="str">
        <f aca="false">IF(OR(A994="",I994=""),"",IFERROR(INT(A994*1)+IF(TRIM(D994&amp;"")="",0,MOD(D994*1,1)),""))</f>
        <v/>
      </c>
      <c r="K994" s="18" t="str">
        <f aca="false">IF(J994="","",IFERROR(INT(A994*1)+IF(TRIM(E994&amp;"")="",1-1/86400,MOD(E994*1,1)+IF(AND(TRIM(D994&amp;"")&lt;&gt;"",MOD(E994*1,1)&lt;MOD(D994*1,1)),1,0)),""))</f>
        <v/>
      </c>
    </row>
    <row r="995" customFormat="false" ht="15" hidden="false" customHeight="false" outlineLevel="0" collapsed="false">
      <c r="A995" s="13"/>
      <c r="B995" s="14"/>
      <c r="C995" s="14"/>
      <c r="D995" s="15"/>
      <c r="E995" s="15"/>
      <c r="F995" s="16"/>
      <c r="G995" s="16"/>
      <c r="H995" s="14"/>
      <c r="I995" s="17" t="str">
        <f aca="false">IF(TRIM(B995&amp;"")="","",SUBSTITUTE(UPPER(TRIM(B995&amp;""))," ",""))</f>
        <v/>
      </c>
      <c r="J995" s="18" t="str">
        <f aca="false">IF(OR(A995="",I995=""),"",IFERROR(INT(A995*1)+IF(TRIM(D995&amp;"")="",0,MOD(D995*1,1)),""))</f>
        <v/>
      </c>
      <c r="K995" s="18" t="str">
        <f aca="false">IF(J995="","",IFERROR(INT(A995*1)+IF(TRIM(E995&amp;"")="",1-1/86400,MOD(E995*1,1)+IF(AND(TRIM(D995&amp;"")&lt;&gt;"",MOD(E995*1,1)&lt;MOD(D995*1,1)),1,0)),""))</f>
        <v/>
      </c>
    </row>
    <row r="996" customFormat="false" ht="15" hidden="false" customHeight="false" outlineLevel="0" collapsed="false">
      <c r="A996" s="13"/>
      <c r="B996" s="14"/>
      <c r="C996" s="14"/>
      <c r="D996" s="15"/>
      <c r="E996" s="15"/>
      <c r="F996" s="16"/>
      <c r="G996" s="16"/>
      <c r="H996" s="14"/>
      <c r="I996" s="17" t="str">
        <f aca="false">IF(TRIM(B996&amp;"")="","",SUBSTITUTE(UPPER(TRIM(B996&amp;""))," ",""))</f>
        <v/>
      </c>
      <c r="J996" s="18" t="str">
        <f aca="false">IF(OR(A996="",I996=""),"",IFERROR(INT(A996*1)+IF(TRIM(D996&amp;"")="",0,MOD(D996*1,1)),""))</f>
        <v/>
      </c>
      <c r="K996" s="18" t="str">
        <f aca="false">IF(J996="","",IFERROR(INT(A996*1)+IF(TRIM(E996&amp;"")="",1-1/86400,MOD(E996*1,1)+IF(AND(TRIM(D996&amp;"")&lt;&gt;"",MOD(E996*1,1)&lt;MOD(D996*1,1)),1,0)),""))</f>
        <v/>
      </c>
    </row>
    <row r="997" customFormat="false" ht="15" hidden="false" customHeight="false" outlineLevel="0" collapsed="false">
      <c r="A997" s="13"/>
      <c r="B997" s="14"/>
      <c r="C997" s="14"/>
      <c r="D997" s="15"/>
      <c r="E997" s="15"/>
      <c r="F997" s="16"/>
      <c r="G997" s="16"/>
      <c r="H997" s="14"/>
      <c r="I997" s="17" t="str">
        <f aca="false">IF(TRIM(B997&amp;"")="","",SUBSTITUTE(UPPER(TRIM(B997&amp;""))," ",""))</f>
        <v/>
      </c>
      <c r="J997" s="18" t="str">
        <f aca="false">IF(OR(A997="",I997=""),"",IFERROR(INT(A997*1)+IF(TRIM(D997&amp;"")="",0,MOD(D997*1,1)),""))</f>
        <v/>
      </c>
      <c r="K997" s="18" t="str">
        <f aca="false">IF(J997="","",IFERROR(INT(A997*1)+IF(TRIM(E997&amp;"")="",1-1/86400,MOD(E997*1,1)+IF(AND(TRIM(D997&amp;"")&lt;&gt;"",MOD(E997*1,1)&lt;MOD(D997*1,1)),1,0)),""))</f>
        <v/>
      </c>
    </row>
    <row r="998" customFormat="false" ht="15" hidden="false" customHeight="false" outlineLevel="0" collapsed="false">
      <c r="A998" s="13"/>
      <c r="B998" s="14"/>
      <c r="C998" s="14"/>
      <c r="D998" s="15"/>
      <c r="E998" s="15"/>
      <c r="F998" s="16"/>
      <c r="G998" s="16"/>
      <c r="H998" s="14"/>
      <c r="I998" s="17" t="str">
        <f aca="false">IF(TRIM(B998&amp;"")="","",SUBSTITUTE(UPPER(TRIM(B998&amp;""))," ",""))</f>
        <v/>
      </c>
      <c r="J998" s="18" t="str">
        <f aca="false">IF(OR(A998="",I998=""),"",IFERROR(INT(A998*1)+IF(TRIM(D998&amp;"")="",0,MOD(D998*1,1)),""))</f>
        <v/>
      </c>
      <c r="K998" s="18" t="str">
        <f aca="false">IF(J998="","",IFERROR(INT(A998*1)+IF(TRIM(E998&amp;"")="",1-1/86400,MOD(E998*1,1)+IF(AND(TRIM(D998&amp;"")&lt;&gt;"",MOD(E998*1,1)&lt;MOD(D998*1,1)),1,0)),""))</f>
        <v/>
      </c>
    </row>
    <row r="999" customFormat="false" ht="15" hidden="false" customHeight="false" outlineLevel="0" collapsed="false">
      <c r="A999" s="13"/>
      <c r="B999" s="14"/>
      <c r="C999" s="14"/>
      <c r="D999" s="15"/>
      <c r="E999" s="15"/>
      <c r="F999" s="16"/>
      <c r="G999" s="16"/>
      <c r="H999" s="14"/>
      <c r="I999" s="17" t="str">
        <f aca="false">IF(TRIM(B999&amp;"")="","",SUBSTITUTE(UPPER(TRIM(B999&amp;""))," ",""))</f>
        <v/>
      </c>
      <c r="J999" s="18" t="str">
        <f aca="false">IF(OR(A999="",I999=""),"",IFERROR(INT(A999*1)+IF(TRIM(D999&amp;"")="",0,MOD(D999*1,1)),""))</f>
        <v/>
      </c>
      <c r="K999" s="18" t="str">
        <f aca="false">IF(J999="","",IFERROR(INT(A999*1)+IF(TRIM(E999&amp;"")="",1-1/86400,MOD(E999*1,1)+IF(AND(TRIM(D999&amp;"")&lt;&gt;"",MOD(E999*1,1)&lt;MOD(D999*1,1)),1,0)),""))</f>
        <v/>
      </c>
    </row>
    <row r="1000" customFormat="false" ht="15" hidden="false" customHeight="false" outlineLevel="0" collapsed="false">
      <c r="A1000" s="13"/>
      <c r="B1000" s="14"/>
      <c r="C1000" s="14"/>
      <c r="D1000" s="15"/>
      <c r="E1000" s="15"/>
      <c r="F1000" s="16"/>
      <c r="G1000" s="16"/>
      <c r="H1000" s="14"/>
      <c r="I1000" s="17" t="str">
        <f aca="false">IF(TRIM(B1000&amp;"")="","",SUBSTITUTE(UPPER(TRIM(B1000&amp;""))," ",""))</f>
        <v/>
      </c>
      <c r="J1000" s="18" t="str">
        <f aca="false">IF(OR(A1000="",I1000=""),"",IFERROR(INT(A1000*1)+IF(TRIM(D1000&amp;"")="",0,MOD(D1000*1,1)),""))</f>
        <v/>
      </c>
      <c r="K1000" s="18" t="str">
        <f aca="false">IF(J1000="","",IFERROR(INT(A1000*1)+IF(TRIM(E1000&amp;"")="",1-1/86400,MOD(E1000*1,1)+IF(AND(TRIM(D1000&amp;"")&lt;&gt;"",MOD(E1000*1,1)&lt;MOD(D1000*1,1)),1,0)),""))</f>
        <v/>
      </c>
    </row>
    <row r="1001" customFormat="false" ht="15" hidden="false" customHeight="false" outlineLevel="0" collapsed="false">
      <c r="A1001" s="13"/>
      <c r="B1001" s="14"/>
      <c r="C1001" s="14"/>
      <c r="D1001" s="15"/>
      <c r="E1001" s="15"/>
      <c r="F1001" s="16"/>
      <c r="G1001" s="16"/>
      <c r="H1001" s="14"/>
      <c r="I1001" s="17" t="str">
        <f aca="false">IF(TRIM(B1001&amp;"")="","",SUBSTITUTE(UPPER(TRIM(B1001&amp;""))," ",""))</f>
        <v/>
      </c>
      <c r="J1001" s="18" t="str">
        <f aca="false">IF(OR(A1001="",I1001=""),"",IFERROR(INT(A1001*1)+IF(TRIM(D1001&amp;"")="",0,MOD(D1001*1,1)),""))</f>
        <v/>
      </c>
      <c r="K1001" s="18" t="str">
        <f aca="false">IF(J1001="","",IFERROR(INT(A1001*1)+IF(TRIM(E1001&amp;"")="",1-1/86400,MOD(E1001*1,1)+IF(AND(TRIM(D1001&amp;"")&lt;&gt;"",MOD(E1001*1,1)&lt;MOD(D1001*1,1)),1,0)),""))</f>
        <v/>
      </c>
    </row>
    <row r="1002" customFormat="false" ht="15" hidden="false" customHeight="false" outlineLevel="0" collapsed="false">
      <c r="A1002" s="13"/>
      <c r="B1002" s="14"/>
      <c r="C1002" s="14"/>
      <c r="D1002" s="15"/>
      <c r="E1002" s="15"/>
      <c r="F1002" s="16"/>
      <c r="G1002" s="16"/>
      <c r="H1002" s="14"/>
      <c r="I1002" s="17" t="str">
        <f aca="false">IF(TRIM(B1002&amp;"")="","",SUBSTITUTE(UPPER(TRIM(B1002&amp;""))," ",""))</f>
        <v/>
      </c>
      <c r="J1002" s="18" t="str">
        <f aca="false">IF(OR(A1002="",I1002=""),"",IFERROR(INT(A1002*1)+IF(TRIM(D1002&amp;"")="",0,MOD(D1002*1,1)),""))</f>
        <v/>
      </c>
      <c r="K1002" s="18" t="str">
        <f aca="false">IF(J1002="","",IFERROR(INT(A1002*1)+IF(TRIM(E1002&amp;"")="",1-1/86400,MOD(E1002*1,1)+IF(AND(TRIM(D1002&amp;"")&lt;&gt;"",MOD(E1002*1,1)&lt;MOD(D1002*1,1)),1,0)),""))</f>
        <v/>
      </c>
    </row>
    <row r="1003" customFormat="false" ht="15" hidden="false" customHeight="false" outlineLevel="0" collapsed="false">
      <c r="A1003" s="13"/>
      <c r="B1003" s="14"/>
      <c r="C1003" s="14"/>
      <c r="D1003" s="15"/>
      <c r="E1003" s="15"/>
      <c r="F1003" s="16"/>
      <c r="G1003" s="16"/>
      <c r="H1003" s="14"/>
      <c r="I1003" s="17" t="str">
        <f aca="false">IF(TRIM(B1003&amp;"")="","",SUBSTITUTE(UPPER(TRIM(B1003&amp;""))," ",""))</f>
        <v/>
      </c>
      <c r="J1003" s="18" t="str">
        <f aca="false">IF(OR(A1003="",I1003=""),"",IFERROR(INT(A1003*1)+IF(TRIM(D1003&amp;"")="",0,MOD(D1003*1,1)),""))</f>
        <v/>
      </c>
      <c r="K1003" s="18" t="str">
        <f aca="false">IF(J1003="","",IFERROR(INT(A1003*1)+IF(TRIM(E1003&amp;"")="",1-1/86400,MOD(E1003*1,1)+IF(AND(TRIM(D1003&amp;"")&lt;&gt;"",MOD(E1003*1,1)&lt;MOD(D1003*1,1)),1,0)),""))</f>
        <v/>
      </c>
    </row>
    <row r="1004" customFormat="false" ht="15" hidden="false" customHeight="false" outlineLevel="0" collapsed="false">
      <c r="A1004" s="13"/>
      <c r="B1004" s="14"/>
      <c r="C1004" s="14"/>
      <c r="D1004" s="15"/>
      <c r="E1004" s="15"/>
      <c r="F1004" s="16"/>
      <c r="G1004" s="16"/>
      <c r="H1004" s="14"/>
      <c r="I1004" s="17" t="str">
        <f aca="false">IF(TRIM(B1004&amp;"")="","",SUBSTITUTE(UPPER(TRIM(B1004&amp;""))," ",""))</f>
        <v/>
      </c>
      <c r="J1004" s="18" t="str">
        <f aca="false">IF(OR(A1004="",I1004=""),"",IFERROR(INT(A1004*1)+IF(TRIM(D1004&amp;"")="",0,MOD(D1004*1,1)),""))</f>
        <v/>
      </c>
      <c r="K1004" s="18" t="str">
        <f aca="false">IF(J1004="","",IFERROR(INT(A1004*1)+IF(TRIM(E1004&amp;"")="",1-1/86400,MOD(E1004*1,1)+IF(AND(TRIM(D1004&amp;"")&lt;&gt;"",MOD(E1004*1,1)&lt;MOD(D1004*1,1)),1,0)),""))</f>
        <v/>
      </c>
    </row>
    <row r="1005" customFormat="false" ht="15" hidden="false" customHeight="false" outlineLevel="0" collapsed="false">
      <c r="A1005" s="13"/>
      <c r="B1005" s="14"/>
      <c r="C1005" s="14"/>
      <c r="D1005" s="15"/>
      <c r="E1005" s="15"/>
      <c r="F1005" s="16"/>
      <c r="G1005" s="16"/>
      <c r="H1005" s="14"/>
      <c r="I1005" s="17" t="str">
        <f aca="false">IF(TRIM(B1005&amp;"")="","",SUBSTITUTE(UPPER(TRIM(B1005&amp;""))," ",""))</f>
        <v/>
      </c>
      <c r="J1005" s="18" t="str">
        <f aca="false">IF(OR(A1005="",I1005=""),"",IFERROR(INT(A1005*1)+IF(TRIM(D1005&amp;"")="",0,MOD(D1005*1,1)),""))</f>
        <v/>
      </c>
      <c r="K1005" s="18" t="str">
        <f aca="false">IF(J1005="","",IFERROR(INT(A1005*1)+IF(TRIM(E1005&amp;"")="",1-1/86400,MOD(E1005*1,1)+IF(AND(TRIM(D1005&amp;"")&lt;&gt;"",MOD(E1005*1,1)&lt;MOD(D1005*1,1)),1,0)),""))</f>
        <v/>
      </c>
    </row>
    <row r="1006" customFormat="false" ht="15" hidden="false" customHeight="false" outlineLevel="0" collapsed="false">
      <c r="A1006" s="13"/>
      <c r="B1006" s="14"/>
      <c r="C1006" s="14"/>
      <c r="D1006" s="15"/>
      <c r="E1006" s="15"/>
      <c r="F1006" s="16"/>
      <c r="G1006" s="16"/>
      <c r="H1006" s="14"/>
      <c r="I1006" s="17" t="str">
        <f aca="false">IF(TRIM(B1006&amp;"")="","",SUBSTITUTE(UPPER(TRIM(B1006&amp;""))," ",""))</f>
        <v/>
      </c>
      <c r="J1006" s="18" t="str">
        <f aca="false">IF(OR(A1006="",I1006=""),"",IFERROR(INT(A1006*1)+IF(TRIM(D1006&amp;"")="",0,MOD(D1006*1,1)),""))</f>
        <v/>
      </c>
      <c r="K1006" s="18" t="str">
        <f aca="false">IF(J1006="","",IFERROR(INT(A1006*1)+IF(TRIM(E1006&amp;"")="",1-1/86400,MOD(E1006*1,1)+IF(AND(TRIM(D1006&amp;"")&lt;&gt;"",MOD(E1006*1,1)&lt;MOD(D1006*1,1)),1,0)),""))</f>
        <v/>
      </c>
    </row>
    <row r="1007" customFormat="false" ht="15" hidden="false" customHeight="false" outlineLevel="0" collapsed="false">
      <c r="A1007" s="13"/>
      <c r="B1007" s="14"/>
      <c r="C1007" s="14"/>
      <c r="D1007" s="15"/>
      <c r="E1007" s="15"/>
      <c r="F1007" s="16"/>
      <c r="G1007" s="16"/>
      <c r="H1007" s="14"/>
      <c r="I1007" s="17" t="str">
        <f aca="false">IF(TRIM(B1007&amp;"")="","",SUBSTITUTE(UPPER(TRIM(B1007&amp;""))," ",""))</f>
        <v/>
      </c>
      <c r="J1007" s="18" t="str">
        <f aca="false">IF(OR(A1007="",I1007=""),"",IFERROR(INT(A1007*1)+IF(TRIM(D1007&amp;"")="",0,MOD(D1007*1,1)),""))</f>
        <v/>
      </c>
      <c r="K1007" s="18" t="str">
        <f aca="false">IF(J1007="","",IFERROR(INT(A1007*1)+IF(TRIM(E1007&amp;"")="",1-1/86400,MOD(E1007*1,1)+IF(AND(TRIM(D1007&amp;"")&lt;&gt;"",MOD(E1007*1,1)&lt;MOD(D1007*1,1)),1,0)),""))</f>
        <v/>
      </c>
    </row>
    <row r="1008" customFormat="false" ht="15" hidden="false" customHeight="false" outlineLevel="0" collapsed="false">
      <c r="A1008" s="13"/>
      <c r="B1008" s="14"/>
      <c r="C1008" s="14"/>
      <c r="D1008" s="15"/>
      <c r="E1008" s="15"/>
      <c r="F1008" s="16"/>
      <c r="G1008" s="16"/>
      <c r="H1008" s="14"/>
      <c r="I1008" s="17" t="str">
        <f aca="false">IF(TRIM(B1008&amp;"")="","",SUBSTITUTE(UPPER(TRIM(B1008&amp;""))," ",""))</f>
        <v/>
      </c>
      <c r="J1008" s="18" t="str">
        <f aca="false">IF(OR(A1008="",I1008=""),"",IFERROR(INT(A1008*1)+IF(TRIM(D1008&amp;"")="",0,MOD(D1008*1,1)),""))</f>
        <v/>
      </c>
      <c r="K1008" s="18" t="str">
        <f aca="false">IF(J1008="","",IFERROR(INT(A1008*1)+IF(TRIM(E1008&amp;"")="",1-1/86400,MOD(E1008*1,1)+IF(AND(TRIM(D1008&amp;"")&lt;&gt;"",MOD(E1008*1,1)&lt;MOD(D1008*1,1)),1,0)),""))</f>
        <v/>
      </c>
    </row>
    <row r="1009" customFormat="false" ht="15" hidden="false" customHeight="false" outlineLevel="0" collapsed="false">
      <c r="A1009" s="13"/>
      <c r="B1009" s="14"/>
      <c r="C1009" s="14"/>
      <c r="D1009" s="15"/>
      <c r="E1009" s="15"/>
      <c r="F1009" s="16"/>
      <c r="G1009" s="16"/>
      <c r="H1009" s="14"/>
      <c r="I1009" s="17" t="str">
        <f aca="false">IF(TRIM(B1009&amp;"")="","",SUBSTITUTE(UPPER(TRIM(B1009&amp;""))," ",""))</f>
        <v/>
      </c>
      <c r="J1009" s="18" t="str">
        <f aca="false">IF(OR(A1009="",I1009=""),"",IFERROR(INT(A1009*1)+IF(TRIM(D1009&amp;"")="",0,MOD(D1009*1,1)),""))</f>
        <v/>
      </c>
      <c r="K1009" s="18" t="str">
        <f aca="false">IF(J1009="","",IFERROR(INT(A1009*1)+IF(TRIM(E1009&amp;"")="",1-1/86400,MOD(E1009*1,1)+IF(AND(TRIM(D1009&amp;"")&lt;&gt;"",MOD(E1009*1,1)&lt;MOD(D1009*1,1)),1,0)),""))</f>
        <v/>
      </c>
    </row>
    <row r="1010" customFormat="false" ht="15" hidden="false" customHeight="false" outlineLevel="0" collapsed="false">
      <c r="A1010" s="13"/>
      <c r="B1010" s="14"/>
      <c r="C1010" s="14"/>
      <c r="D1010" s="15"/>
      <c r="E1010" s="15"/>
      <c r="F1010" s="16"/>
      <c r="G1010" s="16"/>
      <c r="H1010" s="14"/>
      <c r="I1010" s="17" t="str">
        <f aca="false">IF(TRIM(B1010&amp;"")="","",SUBSTITUTE(UPPER(TRIM(B1010&amp;""))," ",""))</f>
        <v/>
      </c>
      <c r="J1010" s="18" t="str">
        <f aca="false">IF(OR(A1010="",I1010=""),"",IFERROR(INT(A1010*1)+IF(TRIM(D1010&amp;"")="",0,MOD(D1010*1,1)),""))</f>
        <v/>
      </c>
      <c r="K1010" s="18" t="str">
        <f aca="false">IF(J1010="","",IFERROR(INT(A1010*1)+IF(TRIM(E1010&amp;"")="",1-1/86400,MOD(E1010*1,1)+IF(AND(TRIM(D1010&amp;"")&lt;&gt;"",MOD(E1010*1,1)&lt;MOD(D1010*1,1)),1,0)),""))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G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22"/>
    <col collapsed="false" customWidth="true" hidden="false" outlineLevel="0" max="5" min="4" style="0" width="18"/>
    <col collapsed="false" customWidth="true" hidden="false" outlineLevel="0" max="6" min="6" style="0" width="14"/>
    <col collapsed="false" customWidth="true" hidden="false" outlineLevel="0" max="7" min="7" style="0" width="40"/>
  </cols>
  <sheetData>
    <row r="1" customFormat="false" ht="19.7" hidden="false" customHeight="false" outlineLevel="0" collapsed="false">
      <c r="B1" s="19" t="s">
        <v>41</v>
      </c>
    </row>
    <row r="2" customFormat="false" ht="15" hidden="false" customHeight="false" outlineLevel="0" collapsed="false">
      <c r="B2" s="20" t="s">
        <v>42</v>
      </c>
    </row>
    <row r="3" customFormat="false" ht="15" hidden="false" customHeight="false" outlineLevel="0" collapsed="false">
      <c r="F3" s="21" t="s">
        <v>43</v>
      </c>
    </row>
    <row r="4" customFormat="false" ht="15" hidden="false" customHeight="false" outlineLevel="0" collapsed="false">
      <c r="B4" s="22" t="s">
        <v>23</v>
      </c>
      <c r="C4" s="23" t="s">
        <v>34</v>
      </c>
      <c r="F4" s="17" t="str">
        <f aca="false">SUBSTITUTE(UPPER(TRIM(C4&amp;""))," ","")</f>
        <v>DV22SPR</v>
      </c>
      <c r="G4" s="24" t="s">
        <v>44</v>
      </c>
    </row>
    <row r="5" customFormat="false" ht="15" hidden="false" customHeight="false" outlineLevel="0" collapsed="false">
      <c r="B5" s="22" t="s">
        <v>22</v>
      </c>
      <c r="C5" s="25" t="n">
        <v>46301</v>
      </c>
      <c r="F5" s="18" t="n">
        <f aca="false">IF(C5="","",IFERROR(INT(C5*1)+IF(TRIM(C6&amp;"")="",0,MOD(C6*1,1)),""))</f>
        <v>46301.6194444444</v>
      </c>
      <c r="G5" s="24" t="s">
        <v>45</v>
      </c>
    </row>
    <row r="6" customFormat="false" ht="15" hidden="false" customHeight="false" outlineLevel="0" collapsed="false">
      <c r="B6" s="22" t="s">
        <v>46</v>
      </c>
      <c r="C6" s="26" t="n">
        <v>0.619444444444445</v>
      </c>
      <c r="F6" s="18" t="n">
        <f aca="false">IF(C5="","",IFERROR(INT(C5*1)+IF(TRIM(C6&amp;"")="",1-1/86400,MOD(C6*1,1)),""))</f>
        <v>46301.6194444444</v>
      </c>
      <c r="G6" s="24" t="s">
        <v>47</v>
      </c>
    </row>
    <row r="7" customFormat="false" ht="15" hidden="false" customHeight="false" outlineLevel="0" collapsed="false">
      <c r="F7" s="17" t="n">
        <f aca="false">IF(OR(F4="",F5=""),0,SUMPRODUCT(('Van log'!$I$2:$I$2001=F4)*('Van log'!$J$2:$J$2001&lt;=F6)*('Van log'!$K$2:$K$2001&gt;=F5)))</f>
        <v>1</v>
      </c>
      <c r="G7" s="24" t="s">
        <v>48</v>
      </c>
    </row>
    <row r="8" customFormat="false" ht="31.5" hidden="false" customHeight="true" outlineLevel="0" collapsed="false">
      <c r="B8" s="27" t="str">
        <f aca="false">IF(OR(F4="",F5=""),"Type a registration and a date.",IF(F7=0,"Nobody on the log had this van at that time. Check the list for the day below, shifts, fuel card lines and job sheets.",IF(F7=1,"One match: "&amp;C11&amp;".",F7&amp;" matches: check with each of them before you reply.")))</f>
        <v>One match: Sam Carter.</v>
      </c>
      <c r="C8" s="27"/>
      <c r="D8" s="27"/>
      <c r="E8" s="27"/>
      <c r="F8" s="17" t="n">
        <f aca="false">IF(OR(F4="",F5=""),0,SUMPRODUCT(('Van log'!$I$2:$I$2001=F4)*('Van log'!$J$2:$J$2001&gt;=INT(F5))*('Van log'!$J$2:$J$2001&lt;INT(F5)+1)))</f>
        <v>2</v>
      </c>
      <c r="G8" s="24" t="s">
        <v>49</v>
      </c>
    </row>
    <row r="10" customFormat="false" ht="15" hidden="false" customHeight="false" outlineLevel="0" collapsed="false">
      <c r="B10" s="28" t="s">
        <v>50</v>
      </c>
      <c r="C10" s="11" t="s">
        <v>24</v>
      </c>
      <c r="D10" s="11" t="s">
        <v>51</v>
      </c>
      <c r="E10" s="11" t="s">
        <v>52</v>
      </c>
    </row>
    <row r="11" customFormat="false" ht="15" hidden="false" customHeight="false" outlineLevel="0" collapsed="false">
      <c r="B11" s="24" t="s">
        <v>53</v>
      </c>
      <c r="C11" s="29" t="str">
        <f aca="false">IF(G11=0,"",INDEX('Van log'!$C$1:$C$2001,G11))</f>
        <v>Sam Carter</v>
      </c>
      <c r="D11" s="30" t="n">
        <f aca="false">IF(G11=0,"",INDEX('Van log'!$J$1:$J$2001,G11))</f>
        <v>46301.5416666667</v>
      </c>
      <c r="E11" s="30" t="n">
        <f aca="false">IF(G11=0,"",INDEX('Van log'!$K$1:$K$2001,G11))</f>
        <v>46301.7534722222</v>
      </c>
      <c r="G11" s="17" t="n">
        <f aca="false">IF(1&gt;$F$7,0,SUMPRODUCT(LARGE(('Van log'!$I$2:$I$2001=$F$4)*('Van log'!$J$2:$J$2001&lt;=$F$6)*('Van log'!$K$2:$K$2001&gt;=$F$5)*ROW('Van log'!$I$2:$I$2001),$F$7-1+1)))</f>
        <v>7</v>
      </c>
    </row>
    <row r="12" customFormat="false" ht="15" hidden="false" customHeight="false" outlineLevel="0" collapsed="false">
      <c r="B12" s="24" t="s">
        <v>54</v>
      </c>
      <c r="C12" s="29" t="str">
        <f aca="false">IF(G12=0,"",INDEX('Van log'!$C$1:$C$2001,G12))</f>
        <v/>
      </c>
      <c r="D12" s="30" t="str">
        <f aca="false">IF(G12=0,"",INDEX('Van log'!$J$1:$J$2001,G12))</f>
        <v/>
      </c>
      <c r="E12" s="30" t="str">
        <f aca="false">IF(G12=0,"",INDEX('Van log'!$K$1:$K$2001,G12))</f>
        <v/>
      </c>
      <c r="G12" s="17" t="n">
        <f aca="false">IF(2&gt;$F$7,0,SUMPRODUCT(LARGE(('Van log'!$I$2:$I$2001=$F$4)*('Van log'!$J$2:$J$2001&lt;=$F$6)*('Van log'!$K$2:$K$2001&gt;=$F$5)*ROW('Van log'!$I$2:$I$2001),$F$7-2+1)))</f>
        <v>0</v>
      </c>
    </row>
    <row r="13" customFormat="false" ht="15" hidden="false" customHeight="false" outlineLevel="0" collapsed="false">
      <c r="B13" s="24" t="s">
        <v>55</v>
      </c>
      <c r="C13" s="29" t="str">
        <f aca="false">IF(G13=0,"",INDEX('Van log'!$C$1:$C$2001,G13))</f>
        <v/>
      </c>
      <c r="D13" s="30" t="str">
        <f aca="false">IF(G13=0,"",INDEX('Van log'!$J$1:$J$2001,G13))</f>
        <v/>
      </c>
      <c r="E13" s="30" t="str">
        <f aca="false">IF(G13=0,"",INDEX('Van log'!$K$1:$K$2001,G13))</f>
        <v/>
      </c>
      <c r="G13" s="17" t="n">
        <f aca="false">IF(3&gt;$F$7,0,SUMPRODUCT(LARGE(('Van log'!$I$2:$I$2001=$F$4)*('Van log'!$J$2:$J$2001&lt;=$F$6)*('Van log'!$K$2:$K$2001&gt;=$F$5)*ROW('Van log'!$I$2:$I$2001),$F$7-3+1)))</f>
        <v>0</v>
      </c>
    </row>
    <row r="15" customFormat="false" ht="15" hidden="false" customHeight="false" outlineLevel="0" collapsed="false">
      <c r="B15" s="28" t="s">
        <v>56</v>
      </c>
      <c r="C15" s="11" t="s">
        <v>24</v>
      </c>
      <c r="D15" s="11" t="s">
        <v>51</v>
      </c>
      <c r="E15" s="11" t="s">
        <v>52</v>
      </c>
    </row>
    <row r="16" customFormat="false" ht="15" hidden="false" customHeight="false" outlineLevel="0" collapsed="false">
      <c r="B16" s="24" t="s">
        <v>57</v>
      </c>
      <c r="C16" s="29" t="str">
        <f aca="false">IF(G16=0,"",INDEX('Van log'!$C$1:$C$2001,G16))</f>
        <v>Tom Evans</v>
      </c>
      <c r="D16" s="30" t="n">
        <f aca="false">IF(G16=0,"",INDEX('Van log'!$J$1:$J$2001,G16))</f>
        <v>46301.2951388889</v>
      </c>
      <c r="E16" s="30" t="n">
        <f aca="false">IF(G16=0,"",INDEX('Van log'!$K$1:$K$2001,G16))</f>
        <v>46301.5208333333</v>
      </c>
      <c r="G16" s="17" t="n">
        <f aca="false">IF(OR($F$5="",1&gt;$F$8),0,SUMPRODUCT(LARGE(('Van log'!$I$2:$I$2001=$F$4)*('Van log'!$J$2:$J$2001&gt;=INT($F$5))*('Van log'!$J$2:$J$2001&lt;INT($F$5)+1)*ROW('Van log'!$I$2:$I$2001),$F$8-1+1)))</f>
        <v>6</v>
      </c>
    </row>
    <row r="17" customFormat="false" ht="15" hidden="false" customHeight="false" outlineLevel="0" collapsed="false">
      <c r="B17" s="24" t="s">
        <v>58</v>
      </c>
      <c r="C17" s="29" t="str">
        <f aca="false">IF(G17=0,"",INDEX('Van log'!$C$1:$C$2001,G17))</f>
        <v>Sam Carter</v>
      </c>
      <c r="D17" s="30" t="n">
        <f aca="false">IF(G17=0,"",INDEX('Van log'!$J$1:$J$2001,G17))</f>
        <v>46301.5416666667</v>
      </c>
      <c r="E17" s="30" t="n">
        <f aca="false">IF(G17=0,"",INDEX('Van log'!$K$1:$K$2001,G17))</f>
        <v>46301.7534722222</v>
      </c>
      <c r="G17" s="17" t="n">
        <f aca="false">IF(OR($F$5="",2&gt;$F$8),0,SUMPRODUCT(LARGE(('Van log'!$I$2:$I$2001=$F$4)*('Van log'!$J$2:$J$2001&gt;=INT($F$5))*('Van log'!$J$2:$J$2001&lt;INT($F$5)+1)*ROW('Van log'!$I$2:$I$2001),$F$8-2+1)))</f>
        <v>7</v>
      </c>
    </row>
    <row r="18" customFormat="false" ht="15" hidden="false" customHeight="false" outlineLevel="0" collapsed="false">
      <c r="B18" s="24" t="s">
        <v>59</v>
      </c>
      <c r="C18" s="29" t="str">
        <f aca="false">IF(G18=0,"",INDEX('Van log'!$C$1:$C$2001,G18))</f>
        <v/>
      </c>
      <c r="D18" s="30" t="str">
        <f aca="false">IF(G18=0,"",INDEX('Van log'!$J$1:$J$2001,G18))</f>
        <v/>
      </c>
      <c r="E18" s="30" t="str">
        <f aca="false">IF(G18=0,"",INDEX('Van log'!$K$1:$K$2001,G18))</f>
        <v/>
      </c>
      <c r="G18" s="17" t="n">
        <f aca="false">IF(OR($F$5="",3&gt;$F$8),0,SUMPRODUCT(LARGE(('Van log'!$I$2:$I$2001=$F$4)*('Van log'!$J$2:$J$2001&gt;=INT($F$5))*('Van log'!$J$2:$J$2001&lt;INT($F$5)+1)*ROW('Van log'!$I$2:$I$2001),$F$8-3+1)))</f>
        <v>0</v>
      </c>
    </row>
    <row r="19" customFormat="false" ht="15" hidden="false" customHeight="false" outlineLevel="0" collapsed="false">
      <c r="B19" s="24" t="s">
        <v>60</v>
      </c>
      <c r="C19" s="29" t="str">
        <f aca="false">IF(G19=0,"",INDEX('Van log'!$C$1:$C$2001,G19))</f>
        <v/>
      </c>
      <c r="D19" s="30" t="str">
        <f aca="false">IF(G19=0,"",INDEX('Van log'!$J$1:$J$2001,G19))</f>
        <v/>
      </c>
      <c r="E19" s="30" t="str">
        <f aca="false">IF(G19=0,"",INDEX('Van log'!$K$1:$K$2001,G19))</f>
        <v/>
      </c>
      <c r="G19" s="17" t="n">
        <f aca="false">IF(OR($F$5="",4&gt;$F$8),0,SUMPRODUCT(LARGE(('Van log'!$I$2:$I$2001=$F$4)*('Van log'!$J$2:$J$2001&gt;=INT($F$5))*('Van log'!$J$2:$J$2001&lt;INT($F$5)+1)*ROW('Van log'!$I$2:$I$2001),$F$8-4+1)))</f>
        <v>0</v>
      </c>
    </row>
    <row r="20" customFormat="false" ht="15" hidden="false" customHeight="false" outlineLevel="0" collapsed="false">
      <c r="B20" s="24" t="s">
        <v>61</v>
      </c>
      <c r="C20" s="29" t="str">
        <f aca="false">IF(G20=0,"",INDEX('Van log'!$C$1:$C$2001,G20))</f>
        <v/>
      </c>
      <c r="D20" s="30" t="str">
        <f aca="false">IF(G20=0,"",INDEX('Van log'!$J$1:$J$2001,G20))</f>
        <v/>
      </c>
      <c r="E20" s="30" t="str">
        <f aca="false">IF(G20=0,"",INDEX('Van log'!$K$1:$K$2001,G20))</f>
        <v/>
      </c>
      <c r="G20" s="17" t="n">
        <f aca="false">IF(OR($F$5="",5&gt;$F$8),0,SUMPRODUCT(LARGE(('Van log'!$I$2:$I$2001=$F$4)*('Van log'!$J$2:$J$2001&gt;=INT($F$5))*('Van log'!$J$2:$J$2001&lt;INT($F$5)+1)*ROW('Van log'!$I$2:$I$2001),$F$8-5+1)))</f>
        <v>0</v>
      </c>
    </row>
    <row r="22" customFormat="false" ht="15" hidden="false" customHeight="false" outlineLevel="0" collapsed="false">
      <c r="B22" s="24" t="s">
        <v>62</v>
      </c>
    </row>
  </sheetData>
  <mergeCells count="1">
    <mergeCell ref="B8:E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3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1"/>
  <cols>
    <col collapsed="false" customWidth="true" hidden="false" outlineLevel="0" max="1" min="1" style="0" width="12"/>
    <col collapsed="false" customWidth="true" hidden="false" outlineLevel="0" max="2" min="2" style="0" width="24"/>
    <col collapsed="false" customWidth="true" hidden="false" outlineLevel="0" max="3" min="3" style="0" width="18"/>
    <col collapsed="false" customWidth="true" hidden="false" outlineLevel="0" max="4" min="4" style="0" width="16"/>
    <col collapsed="false" customWidth="true" hidden="false" outlineLevel="0" max="5" min="5" style="0" width="13"/>
    <col collapsed="false" customWidth="true" hidden="false" outlineLevel="0" max="6" min="6" style="0" width="12"/>
    <col collapsed="false" customWidth="true" hidden="false" outlineLevel="0" max="7" min="7" style="0" width="9"/>
    <col collapsed="false" customWidth="true" hidden="false" outlineLevel="0" max="8" min="8" style="0" width="10"/>
    <col collapsed="false" customWidth="true" hidden="false" outlineLevel="0" max="10" min="9" style="0" width="13"/>
    <col collapsed="false" customWidth="true" hidden="false" outlineLevel="0" max="11" min="11" style="0" width="24"/>
    <col collapsed="false" customWidth="true" hidden="false" outlineLevel="0" max="13" min="12" style="0" width="13"/>
    <col collapsed="false" customWidth="true" hidden="false" outlineLevel="0" max="14" min="14" style="0" width="20"/>
    <col collapsed="false" customWidth="true" hidden="false" outlineLevel="0" max="15" min="15" style="0" width="9"/>
    <col collapsed="false" customWidth="true" hidden="false" outlineLevel="0" max="16" min="16" style="0" width="14"/>
    <col collapsed="false" customWidth="true" hidden="false" outlineLevel="0" max="17" min="17" style="0" width="30"/>
    <col collapsed="false" customWidth="true" hidden="true" outlineLevel="1" max="22" min="18" style="0" width="10"/>
  </cols>
  <sheetData>
    <row r="1" customFormat="false" ht="31.5" hidden="false" customHeight="true" outlineLevel="0" collapsed="false">
      <c r="A1" s="11" t="s">
        <v>63</v>
      </c>
      <c r="B1" s="11" t="s">
        <v>64</v>
      </c>
      <c r="C1" s="11" t="s">
        <v>65</v>
      </c>
      <c r="D1" s="11" t="s">
        <v>66</v>
      </c>
      <c r="E1" s="11" t="s">
        <v>23</v>
      </c>
      <c r="F1" s="11" t="s">
        <v>67</v>
      </c>
      <c r="G1" s="11" t="s">
        <v>68</v>
      </c>
      <c r="H1" s="11" t="s">
        <v>69</v>
      </c>
      <c r="I1" s="11" t="s">
        <v>70</v>
      </c>
      <c r="J1" s="11" t="s">
        <v>71</v>
      </c>
      <c r="K1" s="31" t="s">
        <v>72</v>
      </c>
      <c r="L1" s="31" t="s">
        <v>73</v>
      </c>
      <c r="M1" s="31" t="s">
        <v>74</v>
      </c>
      <c r="N1" s="31" t="s">
        <v>75</v>
      </c>
      <c r="O1" s="31" t="s">
        <v>76</v>
      </c>
      <c r="P1" s="11" t="s">
        <v>77</v>
      </c>
      <c r="Q1" s="11" t="s">
        <v>29</v>
      </c>
      <c r="R1" s="12" t="s">
        <v>12</v>
      </c>
      <c r="S1" s="12" t="s">
        <v>30</v>
      </c>
      <c r="T1" s="12" t="s">
        <v>31</v>
      </c>
      <c r="U1" s="12" t="s">
        <v>78</v>
      </c>
      <c r="V1" s="12" t="s">
        <v>79</v>
      </c>
    </row>
    <row r="2" customFormat="false" ht="15" hidden="false" customHeight="false" outlineLevel="0" collapsed="false">
      <c r="A2" s="13" t="n">
        <v>46304</v>
      </c>
      <c r="B2" s="14" t="s">
        <v>80</v>
      </c>
      <c r="C2" s="14" t="s">
        <v>81</v>
      </c>
      <c r="D2" s="14" t="s">
        <v>82</v>
      </c>
      <c r="E2" s="14" t="s">
        <v>34</v>
      </c>
      <c r="F2" s="13" t="n">
        <v>46301</v>
      </c>
      <c r="G2" s="15" t="n">
        <v>0.619444444444445</v>
      </c>
      <c r="H2" s="32"/>
      <c r="I2" s="13"/>
      <c r="J2" s="13"/>
      <c r="K2" s="29" t="str">
        <f aca="false">IF(S2="","",IF(U2=0,"Not in the log",INDEX('Van log'!$C$1:$C$2001,V2)&amp;IF(U2&gt;1," + "&amp;(U2-1)&amp;" more: check","")))</f>
        <v>Sam Carter</v>
      </c>
      <c r="L2" s="33" t="n">
        <f aca="false">IF(AND(A2&lt;&gt;"",OR(B2="Speeding",B2="Red light camera")),INT(A2*1)+28,"")</f>
        <v>46332</v>
      </c>
      <c r="M2" s="33" t="n">
        <f aca="true">IF(OR(A2="",OR(P2="Driver named",P2="Paid",P2="Cancelled"),MAX(N(I2),N(J2),N(L2))=0),"",IF(MIN(IF(N(I2)&gt;=TODAY(),N(I2),99999),IF(N(J2)&gt;=TODAY(),N(J2),99999),IF(N(L2)&gt;=TODAY(),N(L2),99999))&lt;99999,MIN(IF(N(I2)&gt;=TODAY(),N(I2),99999),IF(N(J2)&gt;=TODAY(),N(J2),99999),IF(N(L2)&gt;=TODAY(),N(L2),99999)),MAX(N(I2),N(J2),N(L2))))</f>
        <v>46332</v>
      </c>
      <c r="N2" s="34" t="str">
        <f aca="false">IF(M2="","",IF(M2=N(L2),"Name the driver",IF(M2=N(I2),"Reduced amount ends","Pay or respond")))</f>
        <v>Name the driver</v>
      </c>
      <c r="O2" s="35" t="n">
        <f aca="true">IF(M2="","",M2-TODAY())</f>
        <v>26</v>
      </c>
      <c r="P2" s="14" t="s">
        <v>83</v>
      </c>
      <c r="Q2" s="14" t="s">
        <v>84</v>
      </c>
      <c r="R2" s="17" t="str">
        <f aca="false">IF(TRIM(E2&amp;"")="","",SUBSTITUTE(UPPER(TRIM(E2&amp;""))," ",""))</f>
        <v>DV22SPR</v>
      </c>
      <c r="S2" s="18" t="n">
        <f aca="false">IF(OR(F2="",R2=""),"",IFERROR(INT(F2*1)+IF(TRIM(G2&amp;"")="",0,MOD(G2*1,1)),""))</f>
        <v>46301.6194444444</v>
      </c>
      <c r="T2" s="18" t="n">
        <f aca="false">IF(S2="","",IFERROR(INT(F2*1)+IF(TRIM(G2&amp;"")="",1-1/86400,MOD(G2*1,1)),""))</f>
        <v>46301.6194444444</v>
      </c>
      <c r="U2" s="17" t="n">
        <f aca="false">IF(S2="",0,SUMPRODUCT(('Van log'!$I$2:$I$2001=R2)*('Van log'!$J$2:$J$2001&lt;=T2)*('Van log'!$K$2:$K$2001&gt;=S2)))</f>
        <v>1</v>
      </c>
      <c r="V2" s="17" t="n">
        <f aca="false">IF(U2=0,0,SUMPRODUCT(MAX(('Van log'!$I$2:$I$2001=R2)*('Van log'!$J$2:$J$2001&lt;=T2)*('Van log'!$K$2:$K$2001&gt;=S2)*ROW('Van log'!$I$2:$I$2001))))</f>
        <v>7</v>
      </c>
    </row>
    <row r="3" customFormat="false" ht="15" hidden="false" customHeight="false" outlineLevel="0" collapsed="false">
      <c r="A3" s="13" t="n">
        <v>46303</v>
      </c>
      <c r="B3" s="14" t="s">
        <v>85</v>
      </c>
      <c r="C3" s="14" t="s">
        <v>86</v>
      </c>
      <c r="D3" s="14" t="s">
        <v>87</v>
      </c>
      <c r="E3" s="14" t="s">
        <v>32</v>
      </c>
      <c r="F3" s="13" t="n">
        <v>46300</v>
      </c>
      <c r="G3" s="15" t="n">
        <v>0.472222222222222</v>
      </c>
      <c r="H3" s="32" t="n">
        <v>70</v>
      </c>
      <c r="I3" s="13" t="n">
        <v>46314</v>
      </c>
      <c r="J3" s="13" t="n">
        <v>46328</v>
      </c>
      <c r="K3" s="29" t="str">
        <f aca="false">IF(S3="","",IF(U3=0,"Not in the log",INDEX('Van log'!$C$1:$C$2001,V3)&amp;IF(U3&gt;1," + "&amp;(U3-1)&amp;" more: check","")))</f>
        <v>Priya Shah</v>
      </c>
      <c r="L3" s="33" t="str">
        <f aca="false">IF(AND(A3&lt;&gt;"",OR(B3="Speeding",B3="Red light camera")),INT(A3*1)+28,"")</f>
        <v/>
      </c>
      <c r="M3" s="33" t="n">
        <f aca="true">IF(OR(A3="",OR(P3="Driver named",P3="Paid",P3="Cancelled"),MAX(N(I3),N(J3),N(L3))=0),"",IF(MIN(IF(N(I3)&gt;=TODAY(),N(I3),99999),IF(N(J3)&gt;=TODAY(),N(J3),99999),IF(N(L3)&gt;=TODAY(),N(L3),99999))&lt;99999,MIN(IF(N(I3)&gt;=TODAY(),N(I3),99999),IF(N(J3)&gt;=TODAY(),N(J3),99999),IF(N(L3)&gt;=TODAY(),N(L3),99999)),MAX(N(I3),N(J3),N(L3))))</f>
        <v>46314</v>
      </c>
      <c r="N3" s="34" t="str">
        <f aca="false">IF(M3="","",IF(M3=N(L3),"Name the driver",IF(M3=N(I3),"Reduced amount ends","Pay or respond")))</f>
        <v>Reduced amount ends</v>
      </c>
      <c r="O3" s="35" t="n">
        <f aca="true">IF(M3="","",M3-TODAY())</f>
        <v>8</v>
      </c>
      <c r="P3" s="14" t="s">
        <v>83</v>
      </c>
      <c r="Q3" s="14"/>
      <c r="R3" s="17" t="str">
        <f aca="false">IF(TRIM(E3&amp;"")="","",SUBSTITUTE(UPPER(TRIM(E3&amp;""))," ",""))</f>
        <v>DV20PVT</v>
      </c>
      <c r="S3" s="18" t="n">
        <f aca="false">IF(OR(F3="",R3=""),"",IFERROR(INT(F3*1)+IF(TRIM(G3&amp;"")="",0,MOD(G3*1,1)),""))</f>
        <v>46300.4722222222</v>
      </c>
      <c r="T3" s="18" t="n">
        <f aca="false">IF(S3="","",IFERROR(INT(F3*1)+IF(TRIM(G3&amp;"")="",1-1/86400,MOD(G3*1,1)),""))</f>
        <v>46300.4722222222</v>
      </c>
      <c r="U3" s="17" t="n">
        <f aca="false">IF(S3="",0,SUMPRODUCT(('Van log'!$I$2:$I$2001=R3)*('Van log'!$J$2:$J$2001&lt;=T3)*('Van log'!$K$2:$K$2001&gt;=S3)))</f>
        <v>1</v>
      </c>
      <c r="V3" s="17" t="n">
        <f aca="false">IF(U3=0,0,SUMPRODUCT(MAX(('Van log'!$I$2:$I$2001=R3)*('Van log'!$J$2:$J$2001&lt;=T3)*('Van log'!$K$2:$K$2001&gt;=S3)*ROW('Van log'!$I$2:$I$2001))))</f>
        <v>2</v>
      </c>
    </row>
    <row r="4" customFormat="false" ht="15" hidden="false" customHeight="false" outlineLevel="0" collapsed="false">
      <c r="A4" s="13" t="n">
        <v>46305</v>
      </c>
      <c r="B4" s="14" t="s">
        <v>88</v>
      </c>
      <c r="C4" s="14" t="s">
        <v>86</v>
      </c>
      <c r="D4" s="14" t="s">
        <v>89</v>
      </c>
      <c r="E4" s="14" t="s">
        <v>36</v>
      </c>
      <c r="F4" s="13" t="n">
        <v>46302</v>
      </c>
      <c r="G4" s="15"/>
      <c r="H4" s="32" t="n">
        <v>70</v>
      </c>
      <c r="I4" s="13" t="n">
        <v>46319</v>
      </c>
      <c r="J4" s="13" t="n">
        <v>46333</v>
      </c>
      <c r="K4" s="29" t="str">
        <f aca="false">IF(S4="","",IF(U4=0,"Not in the log",INDEX('Van log'!$C$1:$C$2001,V4)&amp;IF(U4&gt;1," + "&amp;(U4-1)&amp;" more: check","")))</f>
        <v>Sam Carter</v>
      </c>
      <c r="L4" s="33" t="str">
        <f aca="false">IF(AND(A4&lt;&gt;"",OR(B4="Speeding",B4="Red light camera")),INT(A4*1)+28,"")</f>
        <v/>
      </c>
      <c r="M4" s="33" t="n">
        <f aca="true">IF(OR(A4="",OR(P4="Driver named",P4="Paid",P4="Cancelled"),MAX(N(I4),N(J4),N(L4))=0),"",IF(MIN(IF(N(I4)&gt;=TODAY(),N(I4),99999),IF(N(J4)&gt;=TODAY(),N(J4),99999),IF(N(L4)&gt;=TODAY(),N(L4),99999))&lt;99999,MIN(IF(N(I4)&gt;=TODAY(),N(I4),99999),IF(N(J4)&gt;=TODAY(),N(J4),99999),IF(N(L4)&gt;=TODAY(),N(L4),99999)),MAX(N(I4),N(J4),N(L4))))</f>
        <v>46319</v>
      </c>
      <c r="N4" s="34" t="str">
        <f aca="false">IF(M4="","",IF(M4=N(L4),"Name the driver",IF(M4=N(I4),"Reduced amount ends","Pay or respond")))</f>
        <v>Reduced amount ends</v>
      </c>
      <c r="O4" s="35" t="n">
        <f aca="true">IF(M4="","",M4-TODAY())</f>
        <v>13</v>
      </c>
      <c r="P4" s="14" t="s">
        <v>83</v>
      </c>
      <c r="Q4" s="14" t="s">
        <v>90</v>
      </c>
      <c r="R4" s="17" t="str">
        <f aca="false">IF(TRIM(E4&amp;"")="","",SUBSTITUTE(UPPER(TRIM(E4&amp;""))," ",""))</f>
        <v>DV24VAN</v>
      </c>
      <c r="S4" s="18" t="n">
        <f aca="false">IF(OR(F4="",R4=""),"",IFERROR(INT(F4*1)+IF(TRIM(G4&amp;"")="",0,MOD(G4*1,1)),""))</f>
        <v>46302</v>
      </c>
      <c r="T4" s="18" t="n">
        <f aca="false">IF(S4="","",IFERROR(INT(F4*1)+IF(TRIM(G4&amp;"")="",1-1/86400,MOD(G4*1,1)),""))</f>
        <v>46302.9999884259</v>
      </c>
      <c r="U4" s="17" t="n">
        <f aca="false">IF(S4="",0,SUMPRODUCT(('Van log'!$I$2:$I$2001=R4)*('Van log'!$J$2:$J$2001&lt;=T4)*('Van log'!$K$2:$K$2001&gt;=S4)))</f>
        <v>1</v>
      </c>
      <c r="V4" s="17" t="n">
        <f aca="false">IF(U4=0,0,SUMPRODUCT(MAX(('Van log'!$I$2:$I$2001=R4)*('Van log'!$J$2:$J$2001&lt;=T4)*('Van log'!$K$2:$K$2001&gt;=S4)*ROW('Van log'!$I$2:$I$2001))))</f>
        <v>10</v>
      </c>
    </row>
    <row r="5" customFormat="false" ht="15" hidden="false" customHeight="false" outlineLevel="0" collapsed="false">
      <c r="A5" s="13"/>
      <c r="B5" s="14"/>
      <c r="C5" s="14"/>
      <c r="D5" s="14"/>
      <c r="E5" s="14"/>
      <c r="F5" s="13"/>
      <c r="G5" s="15"/>
      <c r="H5" s="32"/>
      <c r="I5" s="13"/>
      <c r="J5" s="13"/>
      <c r="K5" s="29" t="str">
        <f aca="false">IF(S5="","",IF(U5=0,"Not in the log",INDEX('Van log'!$C$1:$C$2001,V5)&amp;IF(U5&gt;1," + "&amp;(U5-1)&amp;" more: check","")))</f>
        <v/>
      </c>
      <c r="L5" s="33" t="str">
        <f aca="false">IF(AND(A5&lt;&gt;"",OR(B5="Speeding",B5="Red light camera")),INT(A5*1)+28,"")</f>
        <v/>
      </c>
      <c r="M5" s="33" t="str">
        <f aca="true">IF(OR(A5="",OR(P5="Driver named",P5="Paid",P5="Cancelled"),MAX(N(I5),N(J5),N(L5))=0),"",IF(MIN(IF(N(I5)&gt;=TODAY(),N(I5),99999),IF(N(J5)&gt;=TODAY(),N(J5),99999),IF(N(L5)&gt;=TODAY(),N(L5),99999))&lt;99999,MIN(IF(N(I5)&gt;=TODAY(),N(I5),99999),IF(N(J5)&gt;=TODAY(),N(J5),99999),IF(N(L5)&gt;=TODAY(),N(L5),99999)),MAX(N(I5),N(J5),N(L5))))</f>
        <v/>
      </c>
      <c r="N5" s="34" t="str">
        <f aca="false">IF(M5="","",IF(M5=N(L5),"Name the driver",IF(M5=N(I5),"Reduced amount ends","Pay or respond")))</f>
        <v/>
      </c>
      <c r="O5" s="35" t="str">
        <f aca="true">IF(M5="","",M5-TODAY())</f>
        <v/>
      </c>
      <c r="P5" s="14"/>
      <c r="Q5" s="14"/>
      <c r="R5" s="17" t="str">
        <f aca="false">IF(TRIM(E5&amp;"")="","",SUBSTITUTE(UPPER(TRIM(E5&amp;""))," ",""))</f>
        <v/>
      </c>
      <c r="S5" s="18" t="str">
        <f aca="false">IF(OR(F5="",R5=""),"",IFERROR(INT(F5*1)+IF(TRIM(G5&amp;"")="",0,MOD(G5*1,1)),""))</f>
        <v/>
      </c>
      <c r="T5" s="18" t="str">
        <f aca="false">IF(S5="","",IFERROR(INT(F5*1)+IF(TRIM(G5&amp;"")="",1-1/86400,MOD(G5*1,1)),""))</f>
        <v/>
      </c>
      <c r="U5" s="17" t="n">
        <f aca="false">IF(S5="",0,SUMPRODUCT(('Van log'!$I$2:$I$2001=R5)*('Van log'!$J$2:$J$2001&lt;=T5)*('Van log'!$K$2:$K$2001&gt;=S5)))</f>
        <v>0</v>
      </c>
      <c r="V5" s="17" t="n">
        <f aca="false">IF(U5=0,0,SUMPRODUCT(MAX(('Van log'!$I$2:$I$2001=R5)*('Van log'!$J$2:$J$2001&lt;=T5)*('Van log'!$K$2:$K$2001&gt;=S5)*ROW('Van log'!$I$2:$I$2001))))</f>
        <v>0</v>
      </c>
    </row>
    <row r="6" customFormat="false" ht="15" hidden="false" customHeight="false" outlineLevel="0" collapsed="false">
      <c r="A6" s="13"/>
      <c r="B6" s="14"/>
      <c r="C6" s="14"/>
      <c r="D6" s="14"/>
      <c r="E6" s="14"/>
      <c r="F6" s="13"/>
      <c r="G6" s="15"/>
      <c r="H6" s="32"/>
      <c r="I6" s="13"/>
      <c r="J6" s="13"/>
      <c r="K6" s="29" t="str">
        <f aca="false">IF(S6="","",IF(U6=0,"Not in the log",INDEX('Van log'!$C$1:$C$2001,V6)&amp;IF(U6&gt;1," + "&amp;(U6-1)&amp;" more: check","")))</f>
        <v/>
      </c>
      <c r="L6" s="33" t="str">
        <f aca="false">IF(AND(A6&lt;&gt;"",OR(B6="Speeding",B6="Red light camera")),INT(A6*1)+28,"")</f>
        <v/>
      </c>
      <c r="M6" s="33" t="str">
        <f aca="true">IF(OR(A6="",OR(P6="Driver named",P6="Paid",P6="Cancelled"),MAX(N(I6),N(J6),N(L6))=0),"",IF(MIN(IF(N(I6)&gt;=TODAY(),N(I6),99999),IF(N(J6)&gt;=TODAY(),N(J6),99999),IF(N(L6)&gt;=TODAY(),N(L6),99999))&lt;99999,MIN(IF(N(I6)&gt;=TODAY(),N(I6),99999),IF(N(J6)&gt;=TODAY(),N(J6),99999),IF(N(L6)&gt;=TODAY(),N(L6),99999)),MAX(N(I6),N(J6),N(L6))))</f>
        <v/>
      </c>
      <c r="N6" s="34" t="str">
        <f aca="false">IF(M6="","",IF(M6=N(L6),"Name the driver",IF(M6=N(I6),"Reduced amount ends","Pay or respond")))</f>
        <v/>
      </c>
      <c r="O6" s="35" t="str">
        <f aca="true">IF(M6="","",M6-TODAY())</f>
        <v/>
      </c>
      <c r="P6" s="14"/>
      <c r="Q6" s="14"/>
      <c r="R6" s="17" t="str">
        <f aca="false">IF(TRIM(E6&amp;"")="","",SUBSTITUTE(UPPER(TRIM(E6&amp;""))," ",""))</f>
        <v/>
      </c>
      <c r="S6" s="18" t="str">
        <f aca="false">IF(OR(F6="",R6=""),"",IFERROR(INT(F6*1)+IF(TRIM(G6&amp;"")="",0,MOD(G6*1,1)),""))</f>
        <v/>
      </c>
      <c r="T6" s="18" t="str">
        <f aca="false">IF(S6="","",IFERROR(INT(F6*1)+IF(TRIM(G6&amp;"")="",1-1/86400,MOD(G6*1,1)),""))</f>
        <v/>
      </c>
      <c r="U6" s="17" t="n">
        <f aca="false">IF(S6="",0,SUMPRODUCT(('Van log'!$I$2:$I$2001=R6)*('Van log'!$J$2:$J$2001&lt;=T6)*('Van log'!$K$2:$K$2001&gt;=S6)))</f>
        <v>0</v>
      </c>
      <c r="V6" s="17" t="n">
        <f aca="false">IF(U6=0,0,SUMPRODUCT(MAX(('Van log'!$I$2:$I$2001=R6)*('Van log'!$J$2:$J$2001&lt;=T6)*('Van log'!$K$2:$K$2001&gt;=S6)*ROW('Van log'!$I$2:$I$2001))))</f>
        <v>0</v>
      </c>
    </row>
    <row r="7" customFormat="false" ht="15" hidden="false" customHeight="false" outlineLevel="0" collapsed="false">
      <c r="A7" s="13"/>
      <c r="B7" s="14"/>
      <c r="C7" s="14"/>
      <c r="D7" s="14"/>
      <c r="E7" s="14"/>
      <c r="F7" s="13"/>
      <c r="G7" s="15"/>
      <c r="H7" s="32"/>
      <c r="I7" s="13"/>
      <c r="J7" s="13"/>
      <c r="K7" s="29" t="str">
        <f aca="false">IF(S7="","",IF(U7=0,"Not in the log",INDEX('Van log'!$C$1:$C$2001,V7)&amp;IF(U7&gt;1," + "&amp;(U7-1)&amp;" more: check","")))</f>
        <v/>
      </c>
      <c r="L7" s="33" t="str">
        <f aca="false">IF(AND(A7&lt;&gt;"",OR(B7="Speeding",B7="Red light camera")),INT(A7*1)+28,"")</f>
        <v/>
      </c>
      <c r="M7" s="33" t="str">
        <f aca="true">IF(OR(A7="",OR(P7="Driver named",P7="Paid",P7="Cancelled"),MAX(N(I7),N(J7),N(L7))=0),"",IF(MIN(IF(N(I7)&gt;=TODAY(),N(I7),99999),IF(N(J7)&gt;=TODAY(),N(J7),99999),IF(N(L7)&gt;=TODAY(),N(L7),99999))&lt;99999,MIN(IF(N(I7)&gt;=TODAY(),N(I7),99999),IF(N(J7)&gt;=TODAY(),N(J7),99999),IF(N(L7)&gt;=TODAY(),N(L7),99999)),MAX(N(I7),N(J7),N(L7))))</f>
        <v/>
      </c>
      <c r="N7" s="34" t="str">
        <f aca="false">IF(M7="","",IF(M7=N(L7),"Name the driver",IF(M7=N(I7),"Reduced amount ends","Pay or respond")))</f>
        <v/>
      </c>
      <c r="O7" s="35" t="str">
        <f aca="true">IF(M7="","",M7-TODAY())</f>
        <v/>
      </c>
      <c r="P7" s="14"/>
      <c r="Q7" s="14"/>
      <c r="R7" s="17" t="str">
        <f aca="false">IF(TRIM(E7&amp;"")="","",SUBSTITUTE(UPPER(TRIM(E7&amp;""))," ",""))</f>
        <v/>
      </c>
      <c r="S7" s="18" t="str">
        <f aca="false">IF(OR(F7="",R7=""),"",IFERROR(INT(F7*1)+IF(TRIM(G7&amp;"")="",0,MOD(G7*1,1)),""))</f>
        <v/>
      </c>
      <c r="T7" s="18" t="str">
        <f aca="false">IF(S7="","",IFERROR(INT(F7*1)+IF(TRIM(G7&amp;"")="",1-1/86400,MOD(G7*1,1)),""))</f>
        <v/>
      </c>
      <c r="U7" s="17" t="n">
        <f aca="false">IF(S7="",0,SUMPRODUCT(('Van log'!$I$2:$I$2001=R7)*('Van log'!$J$2:$J$2001&lt;=T7)*('Van log'!$K$2:$K$2001&gt;=S7)))</f>
        <v>0</v>
      </c>
      <c r="V7" s="17" t="n">
        <f aca="false">IF(U7=0,0,SUMPRODUCT(MAX(('Van log'!$I$2:$I$2001=R7)*('Van log'!$J$2:$J$2001&lt;=T7)*('Van log'!$K$2:$K$2001&gt;=S7)*ROW('Van log'!$I$2:$I$2001))))</f>
        <v>0</v>
      </c>
    </row>
    <row r="8" customFormat="false" ht="15" hidden="false" customHeight="false" outlineLevel="0" collapsed="false">
      <c r="A8" s="13"/>
      <c r="B8" s="14"/>
      <c r="C8" s="14"/>
      <c r="D8" s="14"/>
      <c r="E8" s="14"/>
      <c r="F8" s="13"/>
      <c r="G8" s="15"/>
      <c r="H8" s="32"/>
      <c r="I8" s="13"/>
      <c r="J8" s="13"/>
      <c r="K8" s="29" t="str">
        <f aca="false">IF(S8="","",IF(U8=0,"Not in the log",INDEX('Van log'!$C$1:$C$2001,V8)&amp;IF(U8&gt;1," + "&amp;(U8-1)&amp;" more: check","")))</f>
        <v/>
      </c>
      <c r="L8" s="33" t="str">
        <f aca="false">IF(AND(A8&lt;&gt;"",OR(B8="Speeding",B8="Red light camera")),INT(A8*1)+28,"")</f>
        <v/>
      </c>
      <c r="M8" s="33" t="str">
        <f aca="true">IF(OR(A8="",OR(P8="Driver named",P8="Paid",P8="Cancelled"),MAX(N(I8),N(J8),N(L8))=0),"",IF(MIN(IF(N(I8)&gt;=TODAY(),N(I8),99999),IF(N(J8)&gt;=TODAY(),N(J8),99999),IF(N(L8)&gt;=TODAY(),N(L8),99999))&lt;99999,MIN(IF(N(I8)&gt;=TODAY(),N(I8),99999),IF(N(J8)&gt;=TODAY(),N(J8),99999),IF(N(L8)&gt;=TODAY(),N(L8),99999)),MAX(N(I8),N(J8),N(L8))))</f>
        <v/>
      </c>
      <c r="N8" s="34" t="str">
        <f aca="false">IF(M8="","",IF(M8=N(L8),"Name the driver",IF(M8=N(I8),"Reduced amount ends","Pay or respond")))</f>
        <v/>
      </c>
      <c r="O8" s="35" t="str">
        <f aca="true">IF(M8="","",M8-TODAY())</f>
        <v/>
      </c>
      <c r="P8" s="14"/>
      <c r="Q8" s="14"/>
      <c r="R8" s="17" t="str">
        <f aca="false">IF(TRIM(E8&amp;"")="","",SUBSTITUTE(UPPER(TRIM(E8&amp;""))," ",""))</f>
        <v/>
      </c>
      <c r="S8" s="18" t="str">
        <f aca="false">IF(OR(F8="",R8=""),"",IFERROR(INT(F8*1)+IF(TRIM(G8&amp;"")="",0,MOD(G8*1,1)),""))</f>
        <v/>
      </c>
      <c r="T8" s="18" t="str">
        <f aca="false">IF(S8="","",IFERROR(INT(F8*1)+IF(TRIM(G8&amp;"")="",1-1/86400,MOD(G8*1,1)),""))</f>
        <v/>
      </c>
      <c r="U8" s="17" t="n">
        <f aca="false">IF(S8="",0,SUMPRODUCT(('Van log'!$I$2:$I$2001=R8)*('Van log'!$J$2:$J$2001&lt;=T8)*('Van log'!$K$2:$K$2001&gt;=S8)))</f>
        <v>0</v>
      </c>
      <c r="V8" s="17" t="n">
        <f aca="false">IF(U8=0,0,SUMPRODUCT(MAX(('Van log'!$I$2:$I$2001=R8)*('Van log'!$J$2:$J$2001&lt;=T8)*('Van log'!$K$2:$K$2001&gt;=S8)*ROW('Van log'!$I$2:$I$2001))))</f>
        <v>0</v>
      </c>
    </row>
    <row r="9" customFormat="false" ht="15" hidden="false" customHeight="false" outlineLevel="0" collapsed="false">
      <c r="A9" s="13"/>
      <c r="B9" s="14"/>
      <c r="C9" s="14"/>
      <c r="D9" s="14"/>
      <c r="E9" s="14"/>
      <c r="F9" s="13"/>
      <c r="G9" s="15"/>
      <c r="H9" s="32"/>
      <c r="I9" s="13"/>
      <c r="J9" s="13"/>
      <c r="K9" s="29" t="str">
        <f aca="false">IF(S9="","",IF(U9=0,"Not in the log",INDEX('Van log'!$C$1:$C$2001,V9)&amp;IF(U9&gt;1," + "&amp;(U9-1)&amp;" more: check","")))</f>
        <v/>
      </c>
      <c r="L9" s="33" t="str">
        <f aca="false">IF(AND(A9&lt;&gt;"",OR(B9="Speeding",B9="Red light camera")),INT(A9*1)+28,"")</f>
        <v/>
      </c>
      <c r="M9" s="33" t="str">
        <f aca="true">IF(OR(A9="",OR(P9="Driver named",P9="Paid",P9="Cancelled"),MAX(N(I9),N(J9),N(L9))=0),"",IF(MIN(IF(N(I9)&gt;=TODAY(),N(I9),99999),IF(N(J9)&gt;=TODAY(),N(J9),99999),IF(N(L9)&gt;=TODAY(),N(L9),99999))&lt;99999,MIN(IF(N(I9)&gt;=TODAY(),N(I9),99999),IF(N(J9)&gt;=TODAY(),N(J9),99999),IF(N(L9)&gt;=TODAY(),N(L9),99999)),MAX(N(I9),N(J9),N(L9))))</f>
        <v/>
      </c>
      <c r="N9" s="34" t="str">
        <f aca="false">IF(M9="","",IF(M9=N(L9),"Name the driver",IF(M9=N(I9),"Reduced amount ends","Pay or respond")))</f>
        <v/>
      </c>
      <c r="O9" s="35" t="str">
        <f aca="true">IF(M9="","",M9-TODAY())</f>
        <v/>
      </c>
      <c r="P9" s="14"/>
      <c r="Q9" s="14"/>
      <c r="R9" s="17" t="str">
        <f aca="false">IF(TRIM(E9&amp;"")="","",SUBSTITUTE(UPPER(TRIM(E9&amp;""))," ",""))</f>
        <v/>
      </c>
      <c r="S9" s="18" t="str">
        <f aca="false">IF(OR(F9="",R9=""),"",IFERROR(INT(F9*1)+IF(TRIM(G9&amp;"")="",0,MOD(G9*1,1)),""))</f>
        <v/>
      </c>
      <c r="T9" s="18" t="str">
        <f aca="false">IF(S9="","",IFERROR(INT(F9*1)+IF(TRIM(G9&amp;"")="",1-1/86400,MOD(G9*1,1)),""))</f>
        <v/>
      </c>
      <c r="U9" s="17" t="n">
        <f aca="false">IF(S9="",0,SUMPRODUCT(('Van log'!$I$2:$I$2001=R9)*('Van log'!$J$2:$J$2001&lt;=T9)*('Van log'!$K$2:$K$2001&gt;=S9)))</f>
        <v>0</v>
      </c>
      <c r="V9" s="17" t="n">
        <f aca="false">IF(U9=0,0,SUMPRODUCT(MAX(('Van log'!$I$2:$I$2001=R9)*('Van log'!$J$2:$J$2001&lt;=T9)*('Van log'!$K$2:$K$2001&gt;=S9)*ROW('Van log'!$I$2:$I$2001))))</f>
        <v>0</v>
      </c>
    </row>
    <row r="10" customFormat="false" ht="15" hidden="false" customHeight="false" outlineLevel="0" collapsed="false">
      <c r="A10" s="13"/>
      <c r="B10" s="14"/>
      <c r="C10" s="14"/>
      <c r="D10" s="14"/>
      <c r="E10" s="14"/>
      <c r="F10" s="13"/>
      <c r="G10" s="15"/>
      <c r="H10" s="32"/>
      <c r="I10" s="13"/>
      <c r="J10" s="13"/>
      <c r="K10" s="29" t="str">
        <f aca="false">IF(S10="","",IF(U10=0,"Not in the log",INDEX('Van log'!$C$1:$C$2001,V10)&amp;IF(U10&gt;1," + "&amp;(U10-1)&amp;" more: check","")))</f>
        <v/>
      </c>
      <c r="L10" s="33" t="str">
        <f aca="false">IF(AND(A10&lt;&gt;"",OR(B10="Speeding",B10="Red light camera")),INT(A10*1)+28,"")</f>
        <v/>
      </c>
      <c r="M10" s="33" t="str">
        <f aca="true">IF(OR(A10="",OR(P10="Driver named",P10="Paid",P10="Cancelled"),MAX(N(I10),N(J10),N(L10))=0),"",IF(MIN(IF(N(I10)&gt;=TODAY(),N(I10),99999),IF(N(J10)&gt;=TODAY(),N(J10),99999),IF(N(L10)&gt;=TODAY(),N(L10),99999))&lt;99999,MIN(IF(N(I10)&gt;=TODAY(),N(I10),99999),IF(N(J10)&gt;=TODAY(),N(J10),99999),IF(N(L10)&gt;=TODAY(),N(L10),99999)),MAX(N(I10),N(J10),N(L10))))</f>
        <v/>
      </c>
      <c r="N10" s="34" t="str">
        <f aca="false">IF(M10="","",IF(M10=N(L10),"Name the driver",IF(M10=N(I10),"Reduced amount ends","Pay or respond")))</f>
        <v/>
      </c>
      <c r="O10" s="35" t="str">
        <f aca="true">IF(M10="","",M10-TODAY())</f>
        <v/>
      </c>
      <c r="P10" s="14"/>
      <c r="Q10" s="14"/>
      <c r="R10" s="17" t="str">
        <f aca="false">IF(TRIM(E10&amp;"")="","",SUBSTITUTE(UPPER(TRIM(E10&amp;""))," ",""))</f>
        <v/>
      </c>
      <c r="S10" s="18" t="str">
        <f aca="false">IF(OR(F10="",R10=""),"",IFERROR(INT(F10*1)+IF(TRIM(G10&amp;"")="",0,MOD(G10*1,1)),""))</f>
        <v/>
      </c>
      <c r="T10" s="18" t="str">
        <f aca="false">IF(S10="","",IFERROR(INT(F10*1)+IF(TRIM(G10&amp;"")="",1-1/86400,MOD(G10*1,1)),""))</f>
        <v/>
      </c>
      <c r="U10" s="17" t="n">
        <f aca="false">IF(S10="",0,SUMPRODUCT(('Van log'!$I$2:$I$2001=R10)*('Van log'!$J$2:$J$2001&lt;=T10)*('Van log'!$K$2:$K$2001&gt;=S10)))</f>
        <v>0</v>
      </c>
      <c r="V10" s="17" t="n">
        <f aca="false">IF(U10=0,0,SUMPRODUCT(MAX(('Van log'!$I$2:$I$2001=R10)*('Van log'!$J$2:$J$2001&lt;=T10)*('Van log'!$K$2:$K$2001&gt;=S10)*ROW('Van log'!$I$2:$I$2001))))</f>
        <v>0</v>
      </c>
    </row>
    <row r="11" customFormat="false" ht="15" hidden="false" customHeight="false" outlineLevel="0" collapsed="false">
      <c r="A11" s="13"/>
      <c r="B11" s="14"/>
      <c r="C11" s="14"/>
      <c r="D11" s="14"/>
      <c r="E11" s="14"/>
      <c r="F11" s="13"/>
      <c r="G11" s="15"/>
      <c r="H11" s="32"/>
      <c r="I11" s="13"/>
      <c r="J11" s="13"/>
      <c r="K11" s="29" t="str">
        <f aca="false">IF(S11="","",IF(U11=0,"Not in the log",INDEX('Van log'!$C$1:$C$2001,V11)&amp;IF(U11&gt;1," + "&amp;(U11-1)&amp;" more: check","")))</f>
        <v/>
      </c>
      <c r="L11" s="33" t="str">
        <f aca="false">IF(AND(A11&lt;&gt;"",OR(B11="Speeding",B11="Red light camera")),INT(A11*1)+28,"")</f>
        <v/>
      </c>
      <c r="M11" s="33" t="str">
        <f aca="true">IF(OR(A11="",OR(P11="Driver named",P11="Paid",P11="Cancelled"),MAX(N(I11),N(J11),N(L11))=0),"",IF(MIN(IF(N(I11)&gt;=TODAY(),N(I11),99999),IF(N(J11)&gt;=TODAY(),N(J11),99999),IF(N(L11)&gt;=TODAY(),N(L11),99999))&lt;99999,MIN(IF(N(I11)&gt;=TODAY(),N(I11),99999),IF(N(J11)&gt;=TODAY(),N(J11),99999),IF(N(L11)&gt;=TODAY(),N(L11),99999)),MAX(N(I11),N(J11),N(L11))))</f>
        <v/>
      </c>
      <c r="N11" s="34" t="str">
        <f aca="false">IF(M11="","",IF(M11=N(L11),"Name the driver",IF(M11=N(I11),"Reduced amount ends","Pay or respond")))</f>
        <v/>
      </c>
      <c r="O11" s="35" t="str">
        <f aca="true">IF(M11="","",M11-TODAY())</f>
        <v/>
      </c>
      <c r="P11" s="14"/>
      <c r="Q11" s="14"/>
      <c r="R11" s="17" t="str">
        <f aca="false">IF(TRIM(E11&amp;"")="","",SUBSTITUTE(UPPER(TRIM(E11&amp;""))," ",""))</f>
        <v/>
      </c>
      <c r="S11" s="18" t="str">
        <f aca="false">IF(OR(F11="",R11=""),"",IFERROR(INT(F11*1)+IF(TRIM(G11&amp;"")="",0,MOD(G11*1,1)),""))</f>
        <v/>
      </c>
      <c r="T11" s="18" t="str">
        <f aca="false">IF(S11="","",IFERROR(INT(F11*1)+IF(TRIM(G11&amp;"")="",1-1/86400,MOD(G11*1,1)),""))</f>
        <v/>
      </c>
      <c r="U11" s="17" t="n">
        <f aca="false">IF(S11="",0,SUMPRODUCT(('Van log'!$I$2:$I$2001=R11)*('Van log'!$J$2:$J$2001&lt;=T11)*('Van log'!$K$2:$K$2001&gt;=S11)))</f>
        <v>0</v>
      </c>
      <c r="V11" s="17" t="n">
        <f aca="false">IF(U11=0,0,SUMPRODUCT(MAX(('Van log'!$I$2:$I$2001=R11)*('Van log'!$J$2:$J$2001&lt;=T11)*('Van log'!$K$2:$K$2001&gt;=S11)*ROW('Van log'!$I$2:$I$2001))))</f>
        <v>0</v>
      </c>
    </row>
    <row r="12" customFormat="false" ht="15" hidden="false" customHeight="false" outlineLevel="0" collapsed="false">
      <c r="A12" s="13"/>
      <c r="B12" s="14"/>
      <c r="C12" s="14"/>
      <c r="D12" s="14"/>
      <c r="E12" s="14"/>
      <c r="F12" s="13"/>
      <c r="G12" s="15"/>
      <c r="H12" s="32"/>
      <c r="I12" s="13"/>
      <c r="J12" s="13"/>
      <c r="K12" s="29" t="str">
        <f aca="false">IF(S12="","",IF(U12=0,"Not in the log",INDEX('Van log'!$C$1:$C$2001,V12)&amp;IF(U12&gt;1," + "&amp;(U12-1)&amp;" more: check","")))</f>
        <v/>
      </c>
      <c r="L12" s="33" t="str">
        <f aca="false">IF(AND(A12&lt;&gt;"",OR(B12="Speeding",B12="Red light camera")),INT(A12*1)+28,"")</f>
        <v/>
      </c>
      <c r="M12" s="33" t="str">
        <f aca="true">IF(OR(A12="",OR(P12="Driver named",P12="Paid",P12="Cancelled"),MAX(N(I12),N(J12),N(L12))=0),"",IF(MIN(IF(N(I12)&gt;=TODAY(),N(I12),99999),IF(N(J12)&gt;=TODAY(),N(J12),99999),IF(N(L12)&gt;=TODAY(),N(L12),99999))&lt;99999,MIN(IF(N(I12)&gt;=TODAY(),N(I12),99999),IF(N(J12)&gt;=TODAY(),N(J12),99999),IF(N(L12)&gt;=TODAY(),N(L12),99999)),MAX(N(I12),N(J12),N(L12))))</f>
        <v/>
      </c>
      <c r="N12" s="34" t="str">
        <f aca="false">IF(M12="","",IF(M12=N(L12),"Name the driver",IF(M12=N(I12),"Reduced amount ends","Pay or respond")))</f>
        <v/>
      </c>
      <c r="O12" s="35" t="str">
        <f aca="true">IF(M12="","",M12-TODAY())</f>
        <v/>
      </c>
      <c r="P12" s="14"/>
      <c r="Q12" s="14"/>
      <c r="R12" s="17" t="str">
        <f aca="false">IF(TRIM(E12&amp;"")="","",SUBSTITUTE(UPPER(TRIM(E12&amp;""))," ",""))</f>
        <v/>
      </c>
      <c r="S12" s="18" t="str">
        <f aca="false">IF(OR(F12="",R12=""),"",IFERROR(INT(F12*1)+IF(TRIM(G12&amp;"")="",0,MOD(G12*1,1)),""))</f>
        <v/>
      </c>
      <c r="T12" s="18" t="str">
        <f aca="false">IF(S12="","",IFERROR(INT(F12*1)+IF(TRIM(G12&amp;"")="",1-1/86400,MOD(G12*1,1)),""))</f>
        <v/>
      </c>
      <c r="U12" s="17" t="n">
        <f aca="false">IF(S12="",0,SUMPRODUCT(('Van log'!$I$2:$I$2001=R12)*('Van log'!$J$2:$J$2001&lt;=T12)*('Van log'!$K$2:$K$2001&gt;=S12)))</f>
        <v>0</v>
      </c>
      <c r="V12" s="17" t="n">
        <f aca="false">IF(U12=0,0,SUMPRODUCT(MAX(('Van log'!$I$2:$I$2001=R12)*('Van log'!$J$2:$J$2001&lt;=T12)*('Van log'!$K$2:$K$2001&gt;=S12)*ROW('Van log'!$I$2:$I$2001))))</f>
        <v>0</v>
      </c>
    </row>
    <row r="13" customFormat="false" ht="15" hidden="false" customHeight="false" outlineLevel="0" collapsed="false">
      <c r="A13" s="13"/>
      <c r="B13" s="14"/>
      <c r="C13" s="14"/>
      <c r="D13" s="14"/>
      <c r="E13" s="14"/>
      <c r="F13" s="13"/>
      <c r="G13" s="15"/>
      <c r="H13" s="32"/>
      <c r="I13" s="13"/>
      <c r="J13" s="13"/>
      <c r="K13" s="29" t="str">
        <f aca="false">IF(S13="","",IF(U13=0,"Not in the log",INDEX('Van log'!$C$1:$C$2001,V13)&amp;IF(U13&gt;1," + "&amp;(U13-1)&amp;" more: check","")))</f>
        <v/>
      </c>
      <c r="L13" s="33" t="str">
        <f aca="false">IF(AND(A13&lt;&gt;"",OR(B13="Speeding",B13="Red light camera")),INT(A13*1)+28,"")</f>
        <v/>
      </c>
      <c r="M13" s="33" t="str">
        <f aca="true">IF(OR(A13="",OR(P13="Driver named",P13="Paid",P13="Cancelled"),MAX(N(I13),N(J13),N(L13))=0),"",IF(MIN(IF(N(I13)&gt;=TODAY(),N(I13),99999),IF(N(J13)&gt;=TODAY(),N(J13),99999),IF(N(L13)&gt;=TODAY(),N(L13),99999))&lt;99999,MIN(IF(N(I13)&gt;=TODAY(),N(I13),99999),IF(N(J13)&gt;=TODAY(),N(J13),99999),IF(N(L13)&gt;=TODAY(),N(L13),99999)),MAX(N(I13),N(J13),N(L13))))</f>
        <v/>
      </c>
      <c r="N13" s="34" t="str">
        <f aca="false">IF(M13="","",IF(M13=N(L13),"Name the driver",IF(M13=N(I13),"Reduced amount ends","Pay or respond")))</f>
        <v/>
      </c>
      <c r="O13" s="35" t="str">
        <f aca="true">IF(M13="","",M13-TODAY())</f>
        <v/>
      </c>
      <c r="P13" s="14"/>
      <c r="Q13" s="14"/>
      <c r="R13" s="17" t="str">
        <f aca="false">IF(TRIM(E13&amp;"")="","",SUBSTITUTE(UPPER(TRIM(E13&amp;""))," ",""))</f>
        <v/>
      </c>
      <c r="S13" s="18" t="str">
        <f aca="false">IF(OR(F13="",R13=""),"",IFERROR(INT(F13*1)+IF(TRIM(G13&amp;"")="",0,MOD(G13*1,1)),""))</f>
        <v/>
      </c>
      <c r="T13" s="18" t="str">
        <f aca="false">IF(S13="","",IFERROR(INT(F13*1)+IF(TRIM(G13&amp;"")="",1-1/86400,MOD(G13*1,1)),""))</f>
        <v/>
      </c>
      <c r="U13" s="17" t="n">
        <f aca="false">IF(S13="",0,SUMPRODUCT(('Van log'!$I$2:$I$2001=R13)*('Van log'!$J$2:$J$2001&lt;=T13)*('Van log'!$K$2:$K$2001&gt;=S13)))</f>
        <v>0</v>
      </c>
      <c r="V13" s="17" t="n">
        <f aca="false">IF(U13=0,0,SUMPRODUCT(MAX(('Van log'!$I$2:$I$2001=R13)*('Van log'!$J$2:$J$2001&lt;=T13)*('Van log'!$K$2:$K$2001&gt;=S13)*ROW('Van log'!$I$2:$I$2001))))</f>
        <v>0</v>
      </c>
    </row>
    <row r="14" customFormat="false" ht="15" hidden="false" customHeight="false" outlineLevel="0" collapsed="false">
      <c r="A14" s="13"/>
      <c r="B14" s="14"/>
      <c r="C14" s="14"/>
      <c r="D14" s="14"/>
      <c r="E14" s="14"/>
      <c r="F14" s="13"/>
      <c r="G14" s="15"/>
      <c r="H14" s="32"/>
      <c r="I14" s="13"/>
      <c r="J14" s="13"/>
      <c r="K14" s="29" t="str">
        <f aca="false">IF(S14="","",IF(U14=0,"Not in the log",INDEX('Van log'!$C$1:$C$2001,V14)&amp;IF(U14&gt;1," + "&amp;(U14-1)&amp;" more: check","")))</f>
        <v/>
      </c>
      <c r="L14" s="33" t="str">
        <f aca="false">IF(AND(A14&lt;&gt;"",OR(B14="Speeding",B14="Red light camera")),INT(A14*1)+28,"")</f>
        <v/>
      </c>
      <c r="M14" s="33" t="str">
        <f aca="true">IF(OR(A14="",OR(P14="Driver named",P14="Paid",P14="Cancelled"),MAX(N(I14),N(J14),N(L14))=0),"",IF(MIN(IF(N(I14)&gt;=TODAY(),N(I14),99999),IF(N(J14)&gt;=TODAY(),N(J14),99999),IF(N(L14)&gt;=TODAY(),N(L14),99999))&lt;99999,MIN(IF(N(I14)&gt;=TODAY(),N(I14),99999),IF(N(J14)&gt;=TODAY(),N(J14),99999),IF(N(L14)&gt;=TODAY(),N(L14),99999)),MAX(N(I14),N(J14),N(L14))))</f>
        <v/>
      </c>
      <c r="N14" s="34" t="str">
        <f aca="false">IF(M14="","",IF(M14=N(L14),"Name the driver",IF(M14=N(I14),"Reduced amount ends","Pay or respond")))</f>
        <v/>
      </c>
      <c r="O14" s="35" t="str">
        <f aca="true">IF(M14="","",M14-TODAY())</f>
        <v/>
      </c>
      <c r="P14" s="14"/>
      <c r="Q14" s="14"/>
      <c r="R14" s="17" t="str">
        <f aca="false">IF(TRIM(E14&amp;"")="","",SUBSTITUTE(UPPER(TRIM(E14&amp;""))," ",""))</f>
        <v/>
      </c>
      <c r="S14" s="18" t="str">
        <f aca="false">IF(OR(F14="",R14=""),"",IFERROR(INT(F14*1)+IF(TRIM(G14&amp;"")="",0,MOD(G14*1,1)),""))</f>
        <v/>
      </c>
      <c r="T14" s="18" t="str">
        <f aca="false">IF(S14="","",IFERROR(INT(F14*1)+IF(TRIM(G14&amp;"")="",1-1/86400,MOD(G14*1,1)),""))</f>
        <v/>
      </c>
      <c r="U14" s="17" t="n">
        <f aca="false">IF(S14="",0,SUMPRODUCT(('Van log'!$I$2:$I$2001=R14)*('Van log'!$J$2:$J$2001&lt;=T14)*('Van log'!$K$2:$K$2001&gt;=S14)))</f>
        <v>0</v>
      </c>
      <c r="V14" s="17" t="n">
        <f aca="false">IF(U14=0,0,SUMPRODUCT(MAX(('Van log'!$I$2:$I$2001=R14)*('Van log'!$J$2:$J$2001&lt;=T14)*('Van log'!$K$2:$K$2001&gt;=S14)*ROW('Van log'!$I$2:$I$2001))))</f>
        <v>0</v>
      </c>
    </row>
    <row r="15" customFormat="false" ht="15" hidden="false" customHeight="false" outlineLevel="0" collapsed="false">
      <c r="A15" s="13"/>
      <c r="B15" s="14"/>
      <c r="C15" s="14"/>
      <c r="D15" s="14"/>
      <c r="E15" s="14"/>
      <c r="F15" s="13"/>
      <c r="G15" s="15"/>
      <c r="H15" s="32"/>
      <c r="I15" s="13"/>
      <c r="J15" s="13"/>
      <c r="K15" s="29" t="str">
        <f aca="false">IF(S15="","",IF(U15=0,"Not in the log",INDEX('Van log'!$C$1:$C$2001,V15)&amp;IF(U15&gt;1," + "&amp;(U15-1)&amp;" more: check","")))</f>
        <v/>
      </c>
      <c r="L15" s="33" t="str">
        <f aca="false">IF(AND(A15&lt;&gt;"",OR(B15="Speeding",B15="Red light camera")),INT(A15*1)+28,"")</f>
        <v/>
      </c>
      <c r="M15" s="33" t="str">
        <f aca="true">IF(OR(A15="",OR(P15="Driver named",P15="Paid",P15="Cancelled"),MAX(N(I15),N(J15),N(L15))=0),"",IF(MIN(IF(N(I15)&gt;=TODAY(),N(I15),99999),IF(N(J15)&gt;=TODAY(),N(J15),99999),IF(N(L15)&gt;=TODAY(),N(L15),99999))&lt;99999,MIN(IF(N(I15)&gt;=TODAY(),N(I15),99999),IF(N(J15)&gt;=TODAY(),N(J15),99999),IF(N(L15)&gt;=TODAY(),N(L15),99999)),MAX(N(I15),N(J15),N(L15))))</f>
        <v/>
      </c>
      <c r="N15" s="34" t="str">
        <f aca="false">IF(M15="","",IF(M15=N(L15),"Name the driver",IF(M15=N(I15),"Reduced amount ends","Pay or respond")))</f>
        <v/>
      </c>
      <c r="O15" s="35" t="str">
        <f aca="true">IF(M15="","",M15-TODAY())</f>
        <v/>
      </c>
      <c r="P15" s="14"/>
      <c r="Q15" s="14"/>
      <c r="R15" s="17" t="str">
        <f aca="false">IF(TRIM(E15&amp;"")="","",SUBSTITUTE(UPPER(TRIM(E15&amp;""))," ",""))</f>
        <v/>
      </c>
      <c r="S15" s="18" t="str">
        <f aca="false">IF(OR(F15="",R15=""),"",IFERROR(INT(F15*1)+IF(TRIM(G15&amp;"")="",0,MOD(G15*1,1)),""))</f>
        <v/>
      </c>
      <c r="T15" s="18" t="str">
        <f aca="false">IF(S15="","",IFERROR(INT(F15*1)+IF(TRIM(G15&amp;"")="",1-1/86400,MOD(G15*1,1)),""))</f>
        <v/>
      </c>
      <c r="U15" s="17" t="n">
        <f aca="false">IF(S15="",0,SUMPRODUCT(('Van log'!$I$2:$I$2001=R15)*('Van log'!$J$2:$J$2001&lt;=T15)*('Van log'!$K$2:$K$2001&gt;=S15)))</f>
        <v>0</v>
      </c>
      <c r="V15" s="17" t="n">
        <f aca="false">IF(U15=0,0,SUMPRODUCT(MAX(('Van log'!$I$2:$I$2001=R15)*('Van log'!$J$2:$J$2001&lt;=T15)*('Van log'!$K$2:$K$2001&gt;=S15)*ROW('Van log'!$I$2:$I$2001))))</f>
        <v>0</v>
      </c>
    </row>
    <row r="16" customFormat="false" ht="15" hidden="false" customHeight="false" outlineLevel="0" collapsed="false">
      <c r="A16" s="13"/>
      <c r="B16" s="14"/>
      <c r="C16" s="14"/>
      <c r="D16" s="14"/>
      <c r="E16" s="14"/>
      <c r="F16" s="13"/>
      <c r="G16" s="15"/>
      <c r="H16" s="32"/>
      <c r="I16" s="13"/>
      <c r="J16" s="13"/>
      <c r="K16" s="29" t="str">
        <f aca="false">IF(S16="","",IF(U16=0,"Not in the log",INDEX('Van log'!$C$1:$C$2001,V16)&amp;IF(U16&gt;1," + "&amp;(U16-1)&amp;" more: check","")))</f>
        <v/>
      </c>
      <c r="L16" s="33" t="str">
        <f aca="false">IF(AND(A16&lt;&gt;"",OR(B16="Speeding",B16="Red light camera")),INT(A16*1)+28,"")</f>
        <v/>
      </c>
      <c r="M16" s="33" t="str">
        <f aca="true">IF(OR(A16="",OR(P16="Driver named",P16="Paid",P16="Cancelled"),MAX(N(I16),N(J16),N(L16))=0),"",IF(MIN(IF(N(I16)&gt;=TODAY(),N(I16),99999),IF(N(J16)&gt;=TODAY(),N(J16),99999),IF(N(L16)&gt;=TODAY(),N(L16),99999))&lt;99999,MIN(IF(N(I16)&gt;=TODAY(),N(I16),99999),IF(N(J16)&gt;=TODAY(),N(J16),99999),IF(N(L16)&gt;=TODAY(),N(L16),99999)),MAX(N(I16),N(J16),N(L16))))</f>
        <v/>
      </c>
      <c r="N16" s="34" t="str">
        <f aca="false">IF(M16="","",IF(M16=N(L16),"Name the driver",IF(M16=N(I16),"Reduced amount ends","Pay or respond")))</f>
        <v/>
      </c>
      <c r="O16" s="35" t="str">
        <f aca="true">IF(M16="","",M16-TODAY())</f>
        <v/>
      </c>
      <c r="P16" s="14"/>
      <c r="Q16" s="14"/>
      <c r="R16" s="17" t="str">
        <f aca="false">IF(TRIM(E16&amp;"")="","",SUBSTITUTE(UPPER(TRIM(E16&amp;""))," ",""))</f>
        <v/>
      </c>
      <c r="S16" s="18" t="str">
        <f aca="false">IF(OR(F16="",R16=""),"",IFERROR(INT(F16*1)+IF(TRIM(G16&amp;"")="",0,MOD(G16*1,1)),""))</f>
        <v/>
      </c>
      <c r="T16" s="18" t="str">
        <f aca="false">IF(S16="","",IFERROR(INT(F16*1)+IF(TRIM(G16&amp;"")="",1-1/86400,MOD(G16*1,1)),""))</f>
        <v/>
      </c>
      <c r="U16" s="17" t="n">
        <f aca="false">IF(S16="",0,SUMPRODUCT(('Van log'!$I$2:$I$2001=R16)*('Van log'!$J$2:$J$2001&lt;=T16)*('Van log'!$K$2:$K$2001&gt;=S16)))</f>
        <v>0</v>
      </c>
      <c r="V16" s="17" t="n">
        <f aca="false">IF(U16=0,0,SUMPRODUCT(MAX(('Van log'!$I$2:$I$2001=R16)*('Van log'!$J$2:$J$2001&lt;=T16)*('Van log'!$K$2:$K$2001&gt;=S16)*ROW('Van log'!$I$2:$I$2001))))</f>
        <v>0</v>
      </c>
    </row>
    <row r="17" customFormat="false" ht="15" hidden="false" customHeight="false" outlineLevel="0" collapsed="false">
      <c r="A17" s="13"/>
      <c r="B17" s="14"/>
      <c r="C17" s="14"/>
      <c r="D17" s="14"/>
      <c r="E17" s="14"/>
      <c r="F17" s="13"/>
      <c r="G17" s="15"/>
      <c r="H17" s="32"/>
      <c r="I17" s="13"/>
      <c r="J17" s="13"/>
      <c r="K17" s="29" t="str">
        <f aca="false">IF(S17="","",IF(U17=0,"Not in the log",INDEX('Van log'!$C$1:$C$2001,V17)&amp;IF(U17&gt;1," + "&amp;(U17-1)&amp;" more: check","")))</f>
        <v/>
      </c>
      <c r="L17" s="33" t="str">
        <f aca="false">IF(AND(A17&lt;&gt;"",OR(B17="Speeding",B17="Red light camera")),INT(A17*1)+28,"")</f>
        <v/>
      </c>
      <c r="M17" s="33" t="str">
        <f aca="true">IF(OR(A17="",OR(P17="Driver named",P17="Paid",P17="Cancelled"),MAX(N(I17),N(J17),N(L17))=0),"",IF(MIN(IF(N(I17)&gt;=TODAY(),N(I17),99999),IF(N(J17)&gt;=TODAY(),N(J17),99999),IF(N(L17)&gt;=TODAY(),N(L17),99999))&lt;99999,MIN(IF(N(I17)&gt;=TODAY(),N(I17),99999),IF(N(J17)&gt;=TODAY(),N(J17),99999),IF(N(L17)&gt;=TODAY(),N(L17),99999)),MAX(N(I17),N(J17),N(L17))))</f>
        <v/>
      </c>
      <c r="N17" s="34" t="str">
        <f aca="false">IF(M17="","",IF(M17=N(L17),"Name the driver",IF(M17=N(I17),"Reduced amount ends","Pay or respond")))</f>
        <v/>
      </c>
      <c r="O17" s="35" t="str">
        <f aca="true">IF(M17="","",M17-TODAY())</f>
        <v/>
      </c>
      <c r="P17" s="14"/>
      <c r="Q17" s="14"/>
      <c r="R17" s="17" t="str">
        <f aca="false">IF(TRIM(E17&amp;"")="","",SUBSTITUTE(UPPER(TRIM(E17&amp;""))," ",""))</f>
        <v/>
      </c>
      <c r="S17" s="18" t="str">
        <f aca="false">IF(OR(F17="",R17=""),"",IFERROR(INT(F17*1)+IF(TRIM(G17&amp;"")="",0,MOD(G17*1,1)),""))</f>
        <v/>
      </c>
      <c r="T17" s="18" t="str">
        <f aca="false">IF(S17="","",IFERROR(INT(F17*1)+IF(TRIM(G17&amp;"")="",1-1/86400,MOD(G17*1,1)),""))</f>
        <v/>
      </c>
      <c r="U17" s="17" t="n">
        <f aca="false">IF(S17="",0,SUMPRODUCT(('Van log'!$I$2:$I$2001=R17)*('Van log'!$J$2:$J$2001&lt;=T17)*('Van log'!$K$2:$K$2001&gt;=S17)))</f>
        <v>0</v>
      </c>
      <c r="V17" s="17" t="n">
        <f aca="false">IF(U17=0,0,SUMPRODUCT(MAX(('Van log'!$I$2:$I$2001=R17)*('Van log'!$J$2:$J$2001&lt;=T17)*('Van log'!$K$2:$K$2001&gt;=S17)*ROW('Van log'!$I$2:$I$2001))))</f>
        <v>0</v>
      </c>
    </row>
    <row r="18" customFormat="false" ht="15" hidden="false" customHeight="false" outlineLevel="0" collapsed="false">
      <c r="A18" s="13"/>
      <c r="B18" s="14"/>
      <c r="C18" s="14"/>
      <c r="D18" s="14"/>
      <c r="E18" s="14"/>
      <c r="F18" s="13"/>
      <c r="G18" s="15"/>
      <c r="H18" s="32"/>
      <c r="I18" s="13"/>
      <c r="J18" s="13"/>
      <c r="K18" s="29" t="str">
        <f aca="false">IF(S18="","",IF(U18=0,"Not in the log",INDEX('Van log'!$C$1:$C$2001,V18)&amp;IF(U18&gt;1," + "&amp;(U18-1)&amp;" more: check","")))</f>
        <v/>
      </c>
      <c r="L18" s="33" t="str">
        <f aca="false">IF(AND(A18&lt;&gt;"",OR(B18="Speeding",B18="Red light camera")),INT(A18*1)+28,"")</f>
        <v/>
      </c>
      <c r="M18" s="33" t="str">
        <f aca="true">IF(OR(A18="",OR(P18="Driver named",P18="Paid",P18="Cancelled"),MAX(N(I18),N(J18),N(L18))=0),"",IF(MIN(IF(N(I18)&gt;=TODAY(),N(I18),99999),IF(N(J18)&gt;=TODAY(),N(J18),99999),IF(N(L18)&gt;=TODAY(),N(L18),99999))&lt;99999,MIN(IF(N(I18)&gt;=TODAY(),N(I18),99999),IF(N(J18)&gt;=TODAY(),N(J18),99999),IF(N(L18)&gt;=TODAY(),N(L18),99999)),MAX(N(I18),N(J18),N(L18))))</f>
        <v/>
      </c>
      <c r="N18" s="34" t="str">
        <f aca="false">IF(M18="","",IF(M18=N(L18),"Name the driver",IF(M18=N(I18),"Reduced amount ends","Pay or respond")))</f>
        <v/>
      </c>
      <c r="O18" s="35" t="str">
        <f aca="true">IF(M18="","",M18-TODAY())</f>
        <v/>
      </c>
      <c r="P18" s="14"/>
      <c r="Q18" s="14"/>
      <c r="R18" s="17" t="str">
        <f aca="false">IF(TRIM(E18&amp;"")="","",SUBSTITUTE(UPPER(TRIM(E18&amp;""))," ",""))</f>
        <v/>
      </c>
      <c r="S18" s="18" t="str">
        <f aca="false">IF(OR(F18="",R18=""),"",IFERROR(INT(F18*1)+IF(TRIM(G18&amp;"")="",0,MOD(G18*1,1)),""))</f>
        <v/>
      </c>
      <c r="T18" s="18" t="str">
        <f aca="false">IF(S18="","",IFERROR(INT(F18*1)+IF(TRIM(G18&amp;"")="",1-1/86400,MOD(G18*1,1)),""))</f>
        <v/>
      </c>
      <c r="U18" s="17" t="n">
        <f aca="false">IF(S18="",0,SUMPRODUCT(('Van log'!$I$2:$I$2001=R18)*('Van log'!$J$2:$J$2001&lt;=T18)*('Van log'!$K$2:$K$2001&gt;=S18)))</f>
        <v>0</v>
      </c>
      <c r="V18" s="17" t="n">
        <f aca="false">IF(U18=0,0,SUMPRODUCT(MAX(('Van log'!$I$2:$I$2001=R18)*('Van log'!$J$2:$J$2001&lt;=T18)*('Van log'!$K$2:$K$2001&gt;=S18)*ROW('Van log'!$I$2:$I$2001))))</f>
        <v>0</v>
      </c>
    </row>
    <row r="19" customFormat="false" ht="15" hidden="false" customHeight="false" outlineLevel="0" collapsed="false">
      <c r="A19" s="13"/>
      <c r="B19" s="14"/>
      <c r="C19" s="14"/>
      <c r="D19" s="14"/>
      <c r="E19" s="14"/>
      <c r="F19" s="13"/>
      <c r="G19" s="15"/>
      <c r="H19" s="32"/>
      <c r="I19" s="13"/>
      <c r="J19" s="13"/>
      <c r="K19" s="29" t="str">
        <f aca="false">IF(S19="","",IF(U19=0,"Not in the log",INDEX('Van log'!$C$1:$C$2001,V19)&amp;IF(U19&gt;1," + "&amp;(U19-1)&amp;" more: check","")))</f>
        <v/>
      </c>
      <c r="L19" s="33" t="str">
        <f aca="false">IF(AND(A19&lt;&gt;"",OR(B19="Speeding",B19="Red light camera")),INT(A19*1)+28,"")</f>
        <v/>
      </c>
      <c r="M19" s="33" t="str">
        <f aca="true">IF(OR(A19="",OR(P19="Driver named",P19="Paid",P19="Cancelled"),MAX(N(I19),N(J19),N(L19))=0),"",IF(MIN(IF(N(I19)&gt;=TODAY(),N(I19),99999),IF(N(J19)&gt;=TODAY(),N(J19),99999),IF(N(L19)&gt;=TODAY(),N(L19),99999))&lt;99999,MIN(IF(N(I19)&gt;=TODAY(),N(I19),99999),IF(N(J19)&gt;=TODAY(),N(J19),99999),IF(N(L19)&gt;=TODAY(),N(L19),99999)),MAX(N(I19),N(J19),N(L19))))</f>
        <v/>
      </c>
      <c r="N19" s="34" t="str">
        <f aca="false">IF(M19="","",IF(M19=N(L19),"Name the driver",IF(M19=N(I19),"Reduced amount ends","Pay or respond")))</f>
        <v/>
      </c>
      <c r="O19" s="35" t="str">
        <f aca="true">IF(M19="","",M19-TODAY())</f>
        <v/>
      </c>
      <c r="P19" s="14"/>
      <c r="Q19" s="14"/>
      <c r="R19" s="17" t="str">
        <f aca="false">IF(TRIM(E19&amp;"")="","",SUBSTITUTE(UPPER(TRIM(E19&amp;""))," ",""))</f>
        <v/>
      </c>
      <c r="S19" s="18" t="str">
        <f aca="false">IF(OR(F19="",R19=""),"",IFERROR(INT(F19*1)+IF(TRIM(G19&amp;"")="",0,MOD(G19*1,1)),""))</f>
        <v/>
      </c>
      <c r="T19" s="18" t="str">
        <f aca="false">IF(S19="","",IFERROR(INT(F19*1)+IF(TRIM(G19&amp;"")="",1-1/86400,MOD(G19*1,1)),""))</f>
        <v/>
      </c>
      <c r="U19" s="17" t="n">
        <f aca="false">IF(S19="",0,SUMPRODUCT(('Van log'!$I$2:$I$2001=R19)*('Van log'!$J$2:$J$2001&lt;=T19)*('Van log'!$K$2:$K$2001&gt;=S19)))</f>
        <v>0</v>
      </c>
      <c r="V19" s="17" t="n">
        <f aca="false">IF(U19=0,0,SUMPRODUCT(MAX(('Van log'!$I$2:$I$2001=R19)*('Van log'!$J$2:$J$2001&lt;=T19)*('Van log'!$K$2:$K$2001&gt;=S19)*ROW('Van log'!$I$2:$I$2001))))</f>
        <v>0</v>
      </c>
    </row>
    <row r="20" customFormat="false" ht="15" hidden="false" customHeight="false" outlineLevel="0" collapsed="false">
      <c r="A20" s="13"/>
      <c r="B20" s="14"/>
      <c r="C20" s="14"/>
      <c r="D20" s="14"/>
      <c r="E20" s="14"/>
      <c r="F20" s="13"/>
      <c r="G20" s="15"/>
      <c r="H20" s="32"/>
      <c r="I20" s="13"/>
      <c r="J20" s="13"/>
      <c r="K20" s="29" t="str">
        <f aca="false">IF(S20="","",IF(U20=0,"Not in the log",INDEX('Van log'!$C$1:$C$2001,V20)&amp;IF(U20&gt;1," + "&amp;(U20-1)&amp;" more: check","")))</f>
        <v/>
      </c>
      <c r="L20" s="33" t="str">
        <f aca="false">IF(AND(A20&lt;&gt;"",OR(B20="Speeding",B20="Red light camera")),INT(A20*1)+28,"")</f>
        <v/>
      </c>
      <c r="M20" s="33" t="str">
        <f aca="true">IF(OR(A20="",OR(P20="Driver named",P20="Paid",P20="Cancelled"),MAX(N(I20),N(J20),N(L20))=0),"",IF(MIN(IF(N(I20)&gt;=TODAY(),N(I20),99999),IF(N(J20)&gt;=TODAY(),N(J20),99999),IF(N(L20)&gt;=TODAY(),N(L20),99999))&lt;99999,MIN(IF(N(I20)&gt;=TODAY(),N(I20),99999),IF(N(J20)&gt;=TODAY(),N(J20),99999),IF(N(L20)&gt;=TODAY(),N(L20),99999)),MAX(N(I20),N(J20),N(L20))))</f>
        <v/>
      </c>
      <c r="N20" s="34" t="str">
        <f aca="false">IF(M20="","",IF(M20=N(L20),"Name the driver",IF(M20=N(I20),"Reduced amount ends","Pay or respond")))</f>
        <v/>
      </c>
      <c r="O20" s="35" t="str">
        <f aca="true">IF(M20="","",M20-TODAY())</f>
        <v/>
      </c>
      <c r="P20" s="14"/>
      <c r="Q20" s="14"/>
      <c r="R20" s="17" t="str">
        <f aca="false">IF(TRIM(E20&amp;"")="","",SUBSTITUTE(UPPER(TRIM(E20&amp;""))," ",""))</f>
        <v/>
      </c>
      <c r="S20" s="18" t="str">
        <f aca="false">IF(OR(F20="",R20=""),"",IFERROR(INT(F20*1)+IF(TRIM(G20&amp;"")="",0,MOD(G20*1,1)),""))</f>
        <v/>
      </c>
      <c r="T20" s="18" t="str">
        <f aca="false">IF(S20="","",IFERROR(INT(F20*1)+IF(TRIM(G20&amp;"")="",1-1/86400,MOD(G20*1,1)),""))</f>
        <v/>
      </c>
      <c r="U20" s="17" t="n">
        <f aca="false">IF(S20="",0,SUMPRODUCT(('Van log'!$I$2:$I$2001=R20)*('Van log'!$J$2:$J$2001&lt;=T20)*('Van log'!$K$2:$K$2001&gt;=S20)))</f>
        <v>0</v>
      </c>
      <c r="V20" s="17" t="n">
        <f aca="false">IF(U20=0,0,SUMPRODUCT(MAX(('Van log'!$I$2:$I$2001=R20)*('Van log'!$J$2:$J$2001&lt;=T20)*('Van log'!$K$2:$K$2001&gt;=S20)*ROW('Van log'!$I$2:$I$2001))))</f>
        <v>0</v>
      </c>
    </row>
    <row r="21" customFormat="false" ht="15" hidden="false" customHeight="false" outlineLevel="0" collapsed="false">
      <c r="A21" s="13"/>
      <c r="B21" s="14"/>
      <c r="C21" s="14"/>
      <c r="D21" s="14"/>
      <c r="E21" s="14"/>
      <c r="F21" s="13"/>
      <c r="G21" s="15"/>
      <c r="H21" s="32"/>
      <c r="I21" s="13"/>
      <c r="J21" s="13"/>
      <c r="K21" s="29" t="str">
        <f aca="false">IF(S21="","",IF(U21=0,"Not in the log",INDEX('Van log'!$C$1:$C$2001,V21)&amp;IF(U21&gt;1," + "&amp;(U21-1)&amp;" more: check","")))</f>
        <v/>
      </c>
      <c r="L21" s="33" t="str">
        <f aca="false">IF(AND(A21&lt;&gt;"",OR(B21="Speeding",B21="Red light camera")),INT(A21*1)+28,"")</f>
        <v/>
      </c>
      <c r="M21" s="33" t="str">
        <f aca="true">IF(OR(A21="",OR(P21="Driver named",P21="Paid",P21="Cancelled"),MAX(N(I21),N(J21),N(L21))=0),"",IF(MIN(IF(N(I21)&gt;=TODAY(),N(I21),99999),IF(N(J21)&gt;=TODAY(),N(J21),99999),IF(N(L21)&gt;=TODAY(),N(L21),99999))&lt;99999,MIN(IF(N(I21)&gt;=TODAY(),N(I21),99999),IF(N(J21)&gt;=TODAY(),N(J21),99999),IF(N(L21)&gt;=TODAY(),N(L21),99999)),MAX(N(I21),N(J21),N(L21))))</f>
        <v/>
      </c>
      <c r="N21" s="34" t="str">
        <f aca="false">IF(M21="","",IF(M21=N(L21),"Name the driver",IF(M21=N(I21),"Reduced amount ends","Pay or respond")))</f>
        <v/>
      </c>
      <c r="O21" s="35" t="str">
        <f aca="true">IF(M21="","",M21-TODAY())</f>
        <v/>
      </c>
      <c r="P21" s="14"/>
      <c r="Q21" s="14"/>
      <c r="R21" s="17" t="str">
        <f aca="false">IF(TRIM(E21&amp;"")="","",SUBSTITUTE(UPPER(TRIM(E21&amp;""))," ",""))</f>
        <v/>
      </c>
      <c r="S21" s="18" t="str">
        <f aca="false">IF(OR(F21="",R21=""),"",IFERROR(INT(F21*1)+IF(TRIM(G21&amp;"")="",0,MOD(G21*1,1)),""))</f>
        <v/>
      </c>
      <c r="T21" s="18" t="str">
        <f aca="false">IF(S21="","",IFERROR(INT(F21*1)+IF(TRIM(G21&amp;"")="",1-1/86400,MOD(G21*1,1)),""))</f>
        <v/>
      </c>
      <c r="U21" s="17" t="n">
        <f aca="false">IF(S21="",0,SUMPRODUCT(('Van log'!$I$2:$I$2001=R21)*('Van log'!$J$2:$J$2001&lt;=T21)*('Van log'!$K$2:$K$2001&gt;=S21)))</f>
        <v>0</v>
      </c>
      <c r="V21" s="17" t="n">
        <f aca="false">IF(U21=0,0,SUMPRODUCT(MAX(('Van log'!$I$2:$I$2001=R21)*('Van log'!$J$2:$J$2001&lt;=T21)*('Van log'!$K$2:$K$2001&gt;=S21)*ROW('Van log'!$I$2:$I$2001))))</f>
        <v>0</v>
      </c>
    </row>
    <row r="22" customFormat="false" ht="15" hidden="false" customHeight="false" outlineLevel="0" collapsed="false">
      <c r="A22" s="13"/>
      <c r="B22" s="14"/>
      <c r="C22" s="14"/>
      <c r="D22" s="14"/>
      <c r="E22" s="14"/>
      <c r="F22" s="13"/>
      <c r="G22" s="15"/>
      <c r="H22" s="32"/>
      <c r="I22" s="13"/>
      <c r="J22" s="13"/>
      <c r="K22" s="29" t="str">
        <f aca="false">IF(S22="","",IF(U22=0,"Not in the log",INDEX('Van log'!$C$1:$C$2001,V22)&amp;IF(U22&gt;1," + "&amp;(U22-1)&amp;" more: check","")))</f>
        <v/>
      </c>
      <c r="L22" s="33" t="str">
        <f aca="false">IF(AND(A22&lt;&gt;"",OR(B22="Speeding",B22="Red light camera")),INT(A22*1)+28,"")</f>
        <v/>
      </c>
      <c r="M22" s="33" t="str">
        <f aca="true">IF(OR(A22="",OR(P22="Driver named",P22="Paid",P22="Cancelled"),MAX(N(I22),N(J22),N(L22))=0),"",IF(MIN(IF(N(I22)&gt;=TODAY(),N(I22),99999),IF(N(J22)&gt;=TODAY(),N(J22),99999),IF(N(L22)&gt;=TODAY(),N(L22),99999))&lt;99999,MIN(IF(N(I22)&gt;=TODAY(),N(I22),99999),IF(N(J22)&gt;=TODAY(),N(J22),99999),IF(N(L22)&gt;=TODAY(),N(L22),99999)),MAX(N(I22),N(J22),N(L22))))</f>
        <v/>
      </c>
      <c r="N22" s="34" t="str">
        <f aca="false">IF(M22="","",IF(M22=N(L22),"Name the driver",IF(M22=N(I22),"Reduced amount ends","Pay or respond")))</f>
        <v/>
      </c>
      <c r="O22" s="35" t="str">
        <f aca="true">IF(M22="","",M22-TODAY())</f>
        <v/>
      </c>
      <c r="P22" s="14"/>
      <c r="Q22" s="14"/>
      <c r="R22" s="17" t="str">
        <f aca="false">IF(TRIM(E22&amp;"")="","",SUBSTITUTE(UPPER(TRIM(E22&amp;""))," ",""))</f>
        <v/>
      </c>
      <c r="S22" s="18" t="str">
        <f aca="false">IF(OR(F22="",R22=""),"",IFERROR(INT(F22*1)+IF(TRIM(G22&amp;"")="",0,MOD(G22*1,1)),""))</f>
        <v/>
      </c>
      <c r="T22" s="18" t="str">
        <f aca="false">IF(S22="","",IFERROR(INT(F22*1)+IF(TRIM(G22&amp;"")="",1-1/86400,MOD(G22*1,1)),""))</f>
        <v/>
      </c>
      <c r="U22" s="17" t="n">
        <f aca="false">IF(S22="",0,SUMPRODUCT(('Van log'!$I$2:$I$2001=R22)*('Van log'!$J$2:$J$2001&lt;=T22)*('Van log'!$K$2:$K$2001&gt;=S22)))</f>
        <v>0</v>
      </c>
      <c r="V22" s="17" t="n">
        <f aca="false">IF(U22=0,0,SUMPRODUCT(MAX(('Van log'!$I$2:$I$2001=R22)*('Van log'!$J$2:$J$2001&lt;=T22)*('Van log'!$K$2:$K$2001&gt;=S22)*ROW('Van log'!$I$2:$I$2001))))</f>
        <v>0</v>
      </c>
    </row>
    <row r="23" customFormat="false" ht="15" hidden="false" customHeight="false" outlineLevel="0" collapsed="false">
      <c r="A23" s="13"/>
      <c r="B23" s="14"/>
      <c r="C23" s="14"/>
      <c r="D23" s="14"/>
      <c r="E23" s="14"/>
      <c r="F23" s="13"/>
      <c r="G23" s="15"/>
      <c r="H23" s="32"/>
      <c r="I23" s="13"/>
      <c r="J23" s="13"/>
      <c r="K23" s="29" t="str">
        <f aca="false">IF(S23="","",IF(U23=0,"Not in the log",INDEX('Van log'!$C$1:$C$2001,V23)&amp;IF(U23&gt;1," + "&amp;(U23-1)&amp;" more: check","")))</f>
        <v/>
      </c>
      <c r="L23" s="33" t="str">
        <f aca="false">IF(AND(A23&lt;&gt;"",OR(B23="Speeding",B23="Red light camera")),INT(A23*1)+28,"")</f>
        <v/>
      </c>
      <c r="M23" s="33" t="str">
        <f aca="true">IF(OR(A23="",OR(P23="Driver named",P23="Paid",P23="Cancelled"),MAX(N(I23),N(J23),N(L23))=0),"",IF(MIN(IF(N(I23)&gt;=TODAY(),N(I23),99999),IF(N(J23)&gt;=TODAY(),N(J23),99999),IF(N(L23)&gt;=TODAY(),N(L23),99999))&lt;99999,MIN(IF(N(I23)&gt;=TODAY(),N(I23),99999),IF(N(J23)&gt;=TODAY(),N(J23),99999),IF(N(L23)&gt;=TODAY(),N(L23),99999)),MAX(N(I23),N(J23),N(L23))))</f>
        <v/>
      </c>
      <c r="N23" s="34" t="str">
        <f aca="false">IF(M23="","",IF(M23=N(L23),"Name the driver",IF(M23=N(I23),"Reduced amount ends","Pay or respond")))</f>
        <v/>
      </c>
      <c r="O23" s="35" t="str">
        <f aca="true">IF(M23="","",M23-TODAY())</f>
        <v/>
      </c>
      <c r="P23" s="14"/>
      <c r="Q23" s="14"/>
      <c r="R23" s="17" t="str">
        <f aca="false">IF(TRIM(E23&amp;"")="","",SUBSTITUTE(UPPER(TRIM(E23&amp;""))," ",""))</f>
        <v/>
      </c>
      <c r="S23" s="18" t="str">
        <f aca="false">IF(OR(F23="",R23=""),"",IFERROR(INT(F23*1)+IF(TRIM(G23&amp;"")="",0,MOD(G23*1,1)),""))</f>
        <v/>
      </c>
      <c r="T23" s="18" t="str">
        <f aca="false">IF(S23="","",IFERROR(INT(F23*1)+IF(TRIM(G23&amp;"")="",1-1/86400,MOD(G23*1,1)),""))</f>
        <v/>
      </c>
      <c r="U23" s="17" t="n">
        <f aca="false">IF(S23="",0,SUMPRODUCT(('Van log'!$I$2:$I$2001=R23)*('Van log'!$J$2:$J$2001&lt;=T23)*('Van log'!$K$2:$K$2001&gt;=S23)))</f>
        <v>0</v>
      </c>
      <c r="V23" s="17" t="n">
        <f aca="false">IF(U23=0,0,SUMPRODUCT(MAX(('Van log'!$I$2:$I$2001=R23)*('Van log'!$J$2:$J$2001&lt;=T23)*('Van log'!$K$2:$K$2001&gt;=S23)*ROW('Van log'!$I$2:$I$2001))))</f>
        <v>0</v>
      </c>
    </row>
    <row r="24" customFormat="false" ht="15" hidden="false" customHeight="false" outlineLevel="0" collapsed="false">
      <c r="A24" s="13"/>
      <c r="B24" s="14"/>
      <c r="C24" s="14"/>
      <c r="D24" s="14"/>
      <c r="E24" s="14"/>
      <c r="F24" s="13"/>
      <c r="G24" s="15"/>
      <c r="H24" s="32"/>
      <c r="I24" s="13"/>
      <c r="J24" s="13"/>
      <c r="K24" s="29" t="str">
        <f aca="false">IF(S24="","",IF(U24=0,"Not in the log",INDEX('Van log'!$C$1:$C$2001,V24)&amp;IF(U24&gt;1," + "&amp;(U24-1)&amp;" more: check","")))</f>
        <v/>
      </c>
      <c r="L24" s="33" t="str">
        <f aca="false">IF(AND(A24&lt;&gt;"",OR(B24="Speeding",B24="Red light camera")),INT(A24*1)+28,"")</f>
        <v/>
      </c>
      <c r="M24" s="33" t="str">
        <f aca="true">IF(OR(A24="",OR(P24="Driver named",P24="Paid",P24="Cancelled"),MAX(N(I24),N(J24),N(L24))=0),"",IF(MIN(IF(N(I24)&gt;=TODAY(),N(I24),99999),IF(N(J24)&gt;=TODAY(),N(J24),99999),IF(N(L24)&gt;=TODAY(),N(L24),99999))&lt;99999,MIN(IF(N(I24)&gt;=TODAY(),N(I24),99999),IF(N(J24)&gt;=TODAY(),N(J24),99999),IF(N(L24)&gt;=TODAY(),N(L24),99999)),MAX(N(I24),N(J24),N(L24))))</f>
        <v/>
      </c>
      <c r="N24" s="34" t="str">
        <f aca="false">IF(M24="","",IF(M24=N(L24),"Name the driver",IF(M24=N(I24),"Reduced amount ends","Pay or respond")))</f>
        <v/>
      </c>
      <c r="O24" s="35" t="str">
        <f aca="true">IF(M24="","",M24-TODAY())</f>
        <v/>
      </c>
      <c r="P24" s="14"/>
      <c r="Q24" s="14"/>
      <c r="R24" s="17" t="str">
        <f aca="false">IF(TRIM(E24&amp;"")="","",SUBSTITUTE(UPPER(TRIM(E24&amp;""))," ",""))</f>
        <v/>
      </c>
      <c r="S24" s="18" t="str">
        <f aca="false">IF(OR(F24="",R24=""),"",IFERROR(INT(F24*1)+IF(TRIM(G24&amp;"")="",0,MOD(G24*1,1)),""))</f>
        <v/>
      </c>
      <c r="T24" s="18" t="str">
        <f aca="false">IF(S24="","",IFERROR(INT(F24*1)+IF(TRIM(G24&amp;"")="",1-1/86400,MOD(G24*1,1)),""))</f>
        <v/>
      </c>
      <c r="U24" s="17" t="n">
        <f aca="false">IF(S24="",0,SUMPRODUCT(('Van log'!$I$2:$I$2001=R24)*('Van log'!$J$2:$J$2001&lt;=T24)*('Van log'!$K$2:$K$2001&gt;=S24)))</f>
        <v>0</v>
      </c>
      <c r="V24" s="17" t="n">
        <f aca="false">IF(U24=0,0,SUMPRODUCT(MAX(('Van log'!$I$2:$I$2001=R24)*('Van log'!$J$2:$J$2001&lt;=T24)*('Van log'!$K$2:$K$2001&gt;=S24)*ROW('Van log'!$I$2:$I$2001))))</f>
        <v>0</v>
      </c>
    </row>
    <row r="25" customFormat="false" ht="15" hidden="false" customHeight="false" outlineLevel="0" collapsed="false">
      <c r="A25" s="13"/>
      <c r="B25" s="14"/>
      <c r="C25" s="14"/>
      <c r="D25" s="14"/>
      <c r="E25" s="14"/>
      <c r="F25" s="13"/>
      <c r="G25" s="15"/>
      <c r="H25" s="32"/>
      <c r="I25" s="13"/>
      <c r="J25" s="13"/>
      <c r="K25" s="29" t="str">
        <f aca="false">IF(S25="","",IF(U25=0,"Not in the log",INDEX('Van log'!$C$1:$C$2001,V25)&amp;IF(U25&gt;1," + "&amp;(U25-1)&amp;" more: check","")))</f>
        <v/>
      </c>
      <c r="L25" s="33" t="str">
        <f aca="false">IF(AND(A25&lt;&gt;"",OR(B25="Speeding",B25="Red light camera")),INT(A25*1)+28,"")</f>
        <v/>
      </c>
      <c r="M25" s="33" t="str">
        <f aca="true">IF(OR(A25="",OR(P25="Driver named",P25="Paid",P25="Cancelled"),MAX(N(I25),N(J25),N(L25))=0),"",IF(MIN(IF(N(I25)&gt;=TODAY(),N(I25),99999),IF(N(J25)&gt;=TODAY(),N(J25),99999),IF(N(L25)&gt;=TODAY(),N(L25),99999))&lt;99999,MIN(IF(N(I25)&gt;=TODAY(),N(I25),99999),IF(N(J25)&gt;=TODAY(),N(J25),99999),IF(N(L25)&gt;=TODAY(),N(L25),99999)),MAX(N(I25),N(J25),N(L25))))</f>
        <v/>
      </c>
      <c r="N25" s="34" t="str">
        <f aca="false">IF(M25="","",IF(M25=N(L25),"Name the driver",IF(M25=N(I25),"Reduced amount ends","Pay or respond")))</f>
        <v/>
      </c>
      <c r="O25" s="35" t="str">
        <f aca="true">IF(M25="","",M25-TODAY())</f>
        <v/>
      </c>
      <c r="P25" s="14"/>
      <c r="Q25" s="14"/>
      <c r="R25" s="17" t="str">
        <f aca="false">IF(TRIM(E25&amp;"")="","",SUBSTITUTE(UPPER(TRIM(E25&amp;""))," ",""))</f>
        <v/>
      </c>
      <c r="S25" s="18" t="str">
        <f aca="false">IF(OR(F25="",R25=""),"",IFERROR(INT(F25*1)+IF(TRIM(G25&amp;"")="",0,MOD(G25*1,1)),""))</f>
        <v/>
      </c>
      <c r="T25" s="18" t="str">
        <f aca="false">IF(S25="","",IFERROR(INT(F25*1)+IF(TRIM(G25&amp;"")="",1-1/86400,MOD(G25*1,1)),""))</f>
        <v/>
      </c>
      <c r="U25" s="17" t="n">
        <f aca="false">IF(S25="",0,SUMPRODUCT(('Van log'!$I$2:$I$2001=R25)*('Van log'!$J$2:$J$2001&lt;=T25)*('Van log'!$K$2:$K$2001&gt;=S25)))</f>
        <v>0</v>
      </c>
      <c r="V25" s="17" t="n">
        <f aca="false">IF(U25=0,0,SUMPRODUCT(MAX(('Van log'!$I$2:$I$2001=R25)*('Van log'!$J$2:$J$2001&lt;=T25)*('Van log'!$K$2:$K$2001&gt;=S25)*ROW('Van log'!$I$2:$I$2001))))</f>
        <v>0</v>
      </c>
    </row>
    <row r="26" customFormat="false" ht="15" hidden="false" customHeight="false" outlineLevel="0" collapsed="false">
      <c r="A26" s="13"/>
      <c r="B26" s="14"/>
      <c r="C26" s="14"/>
      <c r="D26" s="14"/>
      <c r="E26" s="14"/>
      <c r="F26" s="13"/>
      <c r="G26" s="15"/>
      <c r="H26" s="32"/>
      <c r="I26" s="13"/>
      <c r="J26" s="13"/>
      <c r="K26" s="29" t="str">
        <f aca="false">IF(S26="","",IF(U26=0,"Not in the log",INDEX('Van log'!$C$1:$C$2001,V26)&amp;IF(U26&gt;1," + "&amp;(U26-1)&amp;" more: check","")))</f>
        <v/>
      </c>
      <c r="L26" s="33" t="str">
        <f aca="false">IF(AND(A26&lt;&gt;"",OR(B26="Speeding",B26="Red light camera")),INT(A26*1)+28,"")</f>
        <v/>
      </c>
      <c r="M26" s="33" t="str">
        <f aca="true">IF(OR(A26="",OR(P26="Driver named",P26="Paid",P26="Cancelled"),MAX(N(I26),N(J26),N(L26))=0),"",IF(MIN(IF(N(I26)&gt;=TODAY(),N(I26),99999),IF(N(J26)&gt;=TODAY(),N(J26),99999),IF(N(L26)&gt;=TODAY(),N(L26),99999))&lt;99999,MIN(IF(N(I26)&gt;=TODAY(),N(I26),99999),IF(N(J26)&gt;=TODAY(),N(J26),99999),IF(N(L26)&gt;=TODAY(),N(L26),99999)),MAX(N(I26),N(J26),N(L26))))</f>
        <v/>
      </c>
      <c r="N26" s="34" t="str">
        <f aca="false">IF(M26="","",IF(M26=N(L26),"Name the driver",IF(M26=N(I26),"Reduced amount ends","Pay or respond")))</f>
        <v/>
      </c>
      <c r="O26" s="35" t="str">
        <f aca="true">IF(M26="","",M26-TODAY())</f>
        <v/>
      </c>
      <c r="P26" s="14"/>
      <c r="Q26" s="14"/>
      <c r="R26" s="17" t="str">
        <f aca="false">IF(TRIM(E26&amp;"")="","",SUBSTITUTE(UPPER(TRIM(E26&amp;""))," ",""))</f>
        <v/>
      </c>
      <c r="S26" s="18" t="str">
        <f aca="false">IF(OR(F26="",R26=""),"",IFERROR(INT(F26*1)+IF(TRIM(G26&amp;"")="",0,MOD(G26*1,1)),""))</f>
        <v/>
      </c>
      <c r="T26" s="18" t="str">
        <f aca="false">IF(S26="","",IFERROR(INT(F26*1)+IF(TRIM(G26&amp;"")="",1-1/86400,MOD(G26*1,1)),""))</f>
        <v/>
      </c>
      <c r="U26" s="17" t="n">
        <f aca="false">IF(S26="",0,SUMPRODUCT(('Van log'!$I$2:$I$2001=R26)*('Van log'!$J$2:$J$2001&lt;=T26)*('Van log'!$K$2:$K$2001&gt;=S26)))</f>
        <v>0</v>
      </c>
      <c r="V26" s="17" t="n">
        <f aca="false">IF(U26=0,0,SUMPRODUCT(MAX(('Van log'!$I$2:$I$2001=R26)*('Van log'!$J$2:$J$2001&lt;=T26)*('Van log'!$K$2:$K$2001&gt;=S26)*ROW('Van log'!$I$2:$I$2001))))</f>
        <v>0</v>
      </c>
    </row>
    <row r="27" customFormat="false" ht="15" hidden="false" customHeight="false" outlineLevel="0" collapsed="false">
      <c r="A27" s="13"/>
      <c r="B27" s="14"/>
      <c r="C27" s="14"/>
      <c r="D27" s="14"/>
      <c r="E27" s="14"/>
      <c r="F27" s="13"/>
      <c r="G27" s="15"/>
      <c r="H27" s="32"/>
      <c r="I27" s="13"/>
      <c r="J27" s="13"/>
      <c r="K27" s="29" t="str">
        <f aca="false">IF(S27="","",IF(U27=0,"Not in the log",INDEX('Van log'!$C$1:$C$2001,V27)&amp;IF(U27&gt;1," + "&amp;(U27-1)&amp;" more: check","")))</f>
        <v/>
      </c>
      <c r="L27" s="33" t="str">
        <f aca="false">IF(AND(A27&lt;&gt;"",OR(B27="Speeding",B27="Red light camera")),INT(A27*1)+28,"")</f>
        <v/>
      </c>
      <c r="M27" s="33" t="str">
        <f aca="true">IF(OR(A27="",OR(P27="Driver named",P27="Paid",P27="Cancelled"),MAX(N(I27),N(J27),N(L27))=0),"",IF(MIN(IF(N(I27)&gt;=TODAY(),N(I27),99999),IF(N(J27)&gt;=TODAY(),N(J27),99999),IF(N(L27)&gt;=TODAY(),N(L27),99999))&lt;99999,MIN(IF(N(I27)&gt;=TODAY(),N(I27),99999),IF(N(J27)&gt;=TODAY(),N(J27),99999),IF(N(L27)&gt;=TODAY(),N(L27),99999)),MAX(N(I27),N(J27),N(L27))))</f>
        <v/>
      </c>
      <c r="N27" s="34" t="str">
        <f aca="false">IF(M27="","",IF(M27=N(L27),"Name the driver",IF(M27=N(I27),"Reduced amount ends","Pay or respond")))</f>
        <v/>
      </c>
      <c r="O27" s="35" t="str">
        <f aca="true">IF(M27="","",M27-TODAY())</f>
        <v/>
      </c>
      <c r="P27" s="14"/>
      <c r="Q27" s="14"/>
      <c r="R27" s="17" t="str">
        <f aca="false">IF(TRIM(E27&amp;"")="","",SUBSTITUTE(UPPER(TRIM(E27&amp;""))," ",""))</f>
        <v/>
      </c>
      <c r="S27" s="18" t="str">
        <f aca="false">IF(OR(F27="",R27=""),"",IFERROR(INT(F27*1)+IF(TRIM(G27&amp;"")="",0,MOD(G27*1,1)),""))</f>
        <v/>
      </c>
      <c r="T27" s="18" t="str">
        <f aca="false">IF(S27="","",IFERROR(INT(F27*1)+IF(TRIM(G27&amp;"")="",1-1/86400,MOD(G27*1,1)),""))</f>
        <v/>
      </c>
      <c r="U27" s="17" t="n">
        <f aca="false">IF(S27="",0,SUMPRODUCT(('Van log'!$I$2:$I$2001=R27)*('Van log'!$J$2:$J$2001&lt;=T27)*('Van log'!$K$2:$K$2001&gt;=S27)))</f>
        <v>0</v>
      </c>
      <c r="V27" s="17" t="n">
        <f aca="false">IF(U27=0,0,SUMPRODUCT(MAX(('Van log'!$I$2:$I$2001=R27)*('Van log'!$J$2:$J$2001&lt;=T27)*('Van log'!$K$2:$K$2001&gt;=S27)*ROW('Van log'!$I$2:$I$2001))))</f>
        <v>0</v>
      </c>
    </row>
    <row r="28" customFormat="false" ht="15" hidden="false" customHeight="false" outlineLevel="0" collapsed="false">
      <c r="A28" s="13"/>
      <c r="B28" s="14"/>
      <c r="C28" s="14"/>
      <c r="D28" s="14"/>
      <c r="E28" s="14"/>
      <c r="F28" s="13"/>
      <c r="G28" s="15"/>
      <c r="H28" s="32"/>
      <c r="I28" s="13"/>
      <c r="J28" s="13"/>
      <c r="K28" s="29" t="str">
        <f aca="false">IF(S28="","",IF(U28=0,"Not in the log",INDEX('Van log'!$C$1:$C$2001,V28)&amp;IF(U28&gt;1," + "&amp;(U28-1)&amp;" more: check","")))</f>
        <v/>
      </c>
      <c r="L28" s="33" t="str">
        <f aca="false">IF(AND(A28&lt;&gt;"",OR(B28="Speeding",B28="Red light camera")),INT(A28*1)+28,"")</f>
        <v/>
      </c>
      <c r="M28" s="33" t="str">
        <f aca="true">IF(OR(A28="",OR(P28="Driver named",P28="Paid",P28="Cancelled"),MAX(N(I28),N(J28),N(L28))=0),"",IF(MIN(IF(N(I28)&gt;=TODAY(),N(I28),99999),IF(N(J28)&gt;=TODAY(),N(J28),99999),IF(N(L28)&gt;=TODAY(),N(L28),99999))&lt;99999,MIN(IF(N(I28)&gt;=TODAY(),N(I28),99999),IF(N(J28)&gt;=TODAY(),N(J28),99999),IF(N(L28)&gt;=TODAY(),N(L28),99999)),MAX(N(I28),N(J28),N(L28))))</f>
        <v/>
      </c>
      <c r="N28" s="34" t="str">
        <f aca="false">IF(M28="","",IF(M28=N(L28),"Name the driver",IF(M28=N(I28),"Reduced amount ends","Pay or respond")))</f>
        <v/>
      </c>
      <c r="O28" s="35" t="str">
        <f aca="true">IF(M28="","",M28-TODAY())</f>
        <v/>
      </c>
      <c r="P28" s="14"/>
      <c r="Q28" s="14"/>
      <c r="R28" s="17" t="str">
        <f aca="false">IF(TRIM(E28&amp;"")="","",SUBSTITUTE(UPPER(TRIM(E28&amp;""))," ",""))</f>
        <v/>
      </c>
      <c r="S28" s="18" t="str">
        <f aca="false">IF(OR(F28="",R28=""),"",IFERROR(INT(F28*1)+IF(TRIM(G28&amp;"")="",0,MOD(G28*1,1)),""))</f>
        <v/>
      </c>
      <c r="T28" s="18" t="str">
        <f aca="false">IF(S28="","",IFERROR(INT(F28*1)+IF(TRIM(G28&amp;"")="",1-1/86400,MOD(G28*1,1)),""))</f>
        <v/>
      </c>
      <c r="U28" s="17" t="n">
        <f aca="false">IF(S28="",0,SUMPRODUCT(('Van log'!$I$2:$I$2001=R28)*('Van log'!$J$2:$J$2001&lt;=T28)*('Van log'!$K$2:$K$2001&gt;=S28)))</f>
        <v>0</v>
      </c>
      <c r="V28" s="17" t="n">
        <f aca="false">IF(U28=0,0,SUMPRODUCT(MAX(('Van log'!$I$2:$I$2001=R28)*('Van log'!$J$2:$J$2001&lt;=T28)*('Van log'!$K$2:$K$2001&gt;=S28)*ROW('Van log'!$I$2:$I$2001))))</f>
        <v>0</v>
      </c>
    </row>
    <row r="29" customFormat="false" ht="15" hidden="false" customHeight="false" outlineLevel="0" collapsed="false">
      <c r="A29" s="13"/>
      <c r="B29" s="14"/>
      <c r="C29" s="14"/>
      <c r="D29" s="14"/>
      <c r="E29" s="14"/>
      <c r="F29" s="13"/>
      <c r="G29" s="15"/>
      <c r="H29" s="32"/>
      <c r="I29" s="13"/>
      <c r="J29" s="13"/>
      <c r="K29" s="29" t="str">
        <f aca="false">IF(S29="","",IF(U29=0,"Not in the log",INDEX('Van log'!$C$1:$C$2001,V29)&amp;IF(U29&gt;1," + "&amp;(U29-1)&amp;" more: check","")))</f>
        <v/>
      </c>
      <c r="L29" s="33" t="str">
        <f aca="false">IF(AND(A29&lt;&gt;"",OR(B29="Speeding",B29="Red light camera")),INT(A29*1)+28,"")</f>
        <v/>
      </c>
      <c r="M29" s="33" t="str">
        <f aca="true">IF(OR(A29="",OR(P29="Driver named",P29="Paid",P29="Cancelled"),MAX(N(I29),N(J29),N(L29))=0),"",IF(MIN(IF(N(I29)&gt;=TODAY(),N(I29),99999),IF(N(J29)&gt;=TODAY(),N(J29),99999),IF(N(L29)&gt;=TODAY(),N(L29),99999))&lt;99999,MIN(IF(N(I29)&gt;=TODAY(),N(I29),99999),IF(N(J29)&gt;=TODAY(),N(J29),99999),IF(N(L29)&gt;=TODAY(),N(L29),99999)),MAX(N(I29),N(J29),N(L29))))</f>
        <v/>
      </c>
      <c r="N29" s="34" t="str">
        <f aca="false">IF(M29="","",IF(M29=N(L29),"Name the driver",IF(M29=N(I29),"Reduced amount ends","Pay or respond")))</f>
        <v/>
      </c>
      <c r="O29" s="35" t="str">
        <f aca="true">IF(M29="","",M29-TODAY())</f>
        <v/>
      </c>
      <c r="P29" s="14"/>
      <c r="Q29" s="14"/>
      <c r="R29" s="17" t="str">
        <f aca="false">IF(TRIM(E29&amp;"")="","",SUBSTITUTE(UPPER(TRIM(E29&amp;""))," ",""))</f>
        <v/>
      </c>
      <c r="S29" s="18" t="str">
        <f aca="false">IF(OR(F29="",R29=""),"",IFERROR(INT(F29*1)+IF(TRIM(G29&amp;"")="",0,MOD(G29*1,1)),""))</f>
        <v/>
      </c>
      <c r="T29" s="18" t="str">
        <f aca="false">IF(S29="","",IFERROR(INT(F29*1)+IF(TRIM(G29&amp;"")="",1-1/86400,MOD(G29*1,1)),""))</f>
        <v/>
      </c>
      <c r="U29" s="17" t="n">
        <f aca="false">IF(S29="",0,SUMPRODUCT(('Van log'!$I$2:$I$2001=R29)*('Van log'!$J$2:$J$2001&lt;=T29)*('Van log'!$K$2:$K$2001&gt;=S29)))</f>
        <v>0</v>
      </c>
      <c r="V29" s="17" t="n">
        <f aca="false">IF(U29=0,0,SUMPRODUCT(MAX(('Van log'!$I$2:$I$2001=R29)*('Van log'!$J$2:$J$2001&lt;=T29)*('Van log'!$K$2:$K$2001&gt;=S29)*ROW('Van log'!$I$2:$I$2001))))</f>
        <v>0</v>
      </c>
    </row>
    <row r="30" customFormat="false" ht="15" hidden="false" customHeight="false" outlineLevel="0" collapsed="false">
      <c r="A30" s="13"/>
      <c r="B30" s="14"/>
      <c r="C30" s="14"/>
      <c r="D30" s="14"/>
      <c r="E30" s="14"/>
      <c r="F30" s="13"/>
      <c r="G30" s="15"/>
      <c r="H30" s="32"/>
      <c r="I30" s="13"/>
      <c r="J30" s="13"/>
      <c r="K30" s="29" t="str">
        <f aca="false">IF(S30="","",IF(U30=0,"Not in the log",INDEX('Van log'!$C$1:$C$2001,V30)&amp;IF(U30&gt;1," + "&amp;(U30-1)&amp;" more: check","")))</f>
        <v/>
      </c>
      <c r="L30" s="33" t="str">
        <f aca="false">IF(AND(A30&lt;&gt;"",OR(B30="Speeding",B30="Red light camera")),INT(A30*1)+28,"")</f>
        <v/>
      </c>
      <c r="M30" s="33" t="str">
        <f aca="true">IF(OR(A30="",OR(P30="Driver named",P30="Paid",P30="Cancelled"),MAX(N(I30),N(J30),N(L30))=0),"",IF(MIN(IF(N(I30)&gt;=TODAY(),N(I30),99999),IF(N(J30)&gt;=TODAY(),N(J30),99999),IF(N(L30)&gt;=TODAY(),N(L30),99999))&lt;99999,MIN(IF(N(I30)&gt;=TODAY(),N(I30),99999),IF(N(J30)&gt;=TODAY(),N(J30),99999),IF(N(L30)&gt;=TODAY(),N(L30),99999)),MAX(N(I30),N(J30),N(L30))))</f>
        <v/>
      </c>
      <c r="N30" s="34" t="str">
        <f aca="false">IF(M30="","",IF(M30=N(L30),"Name the driver",IF(M30=N(I30),"Reduced amount ends","Pay or respond")))</f>
        <v/>
      </c>
      <c r="O30" s="35" t="str">
        <f aca="true">IF(M30="","",M30-TODAY())</f>
        <v/>
      </c>
      <c r="P30" s="14"/>
      <c r="Q30" s="14"/>
      <c r="R30" s="17" t="str">
        <f aca="false">IF(TRIM(E30&amp;"")="","",SUBSTITUTE(UPPER(TRIM(E30&amp;""))," ",""))</f>
        <v/>
      </c>
      <c r="S30" s="18" t="str">
        <f aca="false">IF(OR(F30="",R30=""),"",IFERROR(INT(F30*1)+IF(TRIM(G30&amp;"")="",0,MOD(G30*1,1)),""))</f>
        <v/>
      </c>
      <c r="T30" s="18" t="str">
        <f aca="false">IF(S30="","",IFERROR(INT(F30*1)+IF(TRIM(G30&amp;"")="",1-1/86400,MOD(G30*1,1)),""))</f>
        <v/>
      </c>
      <c r="U30" s="17" t="n">
        <f aca="false">IF(S30="",0,SUMPRODUCT(('Van log'!$I$2:$I$2001=R30)*('Van log'!$J$2:$J$2001&lt;=T30)*('Van log'!$K$2:$K$2001&gt;=S30)))</f>
        <v>0</v>
      </c>
      <c r="V30" s="17" t="n">
        <f aca="false">IF(U30=0,0,SUMPRODUCT(MAX(('Van log'!$I$2:$I$2001=R30)*('Van log'!$J$2:$J$2001&lt;=T30)*('Van log'!$K$2:$K$2001&gt;=S30)*ROW('Van log'!$I$2:$I$2001))))</f>
        <v>0</v>
      </c>
    </row>
    <row r="31" customFormat="false" ht="15" hidden="false" customHeight="false" outlineLevel="0" collapsed="false">
      <c r="A31" s="13"/>
      <c r="B31" s="14"/>
      <c r="C31" s="14"/>
      <c r="D31" s="14"/>
      <c r="E31" s="14"/>
      <c r="F31" s="13"/>
      <c r="G31" s="15"/>
      <c r="H31" s="32"/>
      <c r="I31" s="13"/>
      <c r="J31" s="13"/>
      <c r="K31" s="29" t="str">
        <f aca="false">IF(S31="","",IF(U31=0,"Not in the log",INDEX('Van log'!$C$1:$C$2001,V31)&amp;IF(U31&gt;1," + "&amp;(U31-1)&amp;" more: check","")))</f>
        <v/>
      </c>
      <c r="L31" s="33" t="str">
        <f aca="false">IF(AND(A31&lt;&gt;"",OR(B31="Speeding",B31="Red light camera")),INT(A31*1)+28,"")</f>
        <v/>
      </c>
      <c r="M31" s="33" t="str">
        <f aca="true">IF(OR(A31="",OR(P31="Driver named",P31="Paid",P31="Cancelled"),MAX(N(I31),N(J31),N(L31))=0),"",IF(MIN(IF(N(I31)&gt;=TODAY(),N(I31),99999),IF(N(J31)&gt;=TODAY(),N(J31),99999),IF(N(L31)&gt;=TODAY(),N(L31),99999))&lt;99999,MIN(IF(N(I31)&gt;=TODAY(),N(I31),99999),IF(N(J31)&gt;=TODAY(),N(J31),99999),IF(N(L31)&gt;=TODAY(),N(L31),99999)),MAX(N(I31),N(J31),N(L31))))</f>
        <v/>
      </c>
      <c r="N31" s="34" t="str">
        <f aca="false">IF(M31="","",IF(M31=N(L31),"Name the driver",IF(M31=N(I31),"Reduced amount ends","Pay or respond")))</f>
        <v/>
      </c>
      <c r="O31" s="35" t="str">
        <f aca="true">IF(M31="","",M31-TODAY())</f>
        <v/>
      </c>
      <c r="P31" s="14"/>
      <c r="Q31" s="14"/>
      <c r="R31" s="17" t="str">
        <f aca="false">IF(TRIM(E31&amp;"")="","",SUBSTITUTE(UPPER(TRIM(E31&amp;""))," ",""))</f>
        <v/>
      </c>
      <c r="S31" s="18" t="str">
        <f aca="false">IF(OR(F31="",R31=""),"",IFERROR(INT(F31*1)+IF(TRIM(G31&amp;"")="",0,MOD(G31*1,1)),""))</f>
        <v/>
      </c>
      <c r="T31" s="18" t="str">
        <f aca="false">IF(S31="","",IFERROR(INT(F31*1)+IF(TRIM(G31&amp;"")="",1-1/86400,MOD(G31*1,1)),""))</f>
        <v/>
      </c>
      <c r="U31" s="17" t="n">
        <f aca="false">IF(S31="",0,SUMPRODUCT(('Van log'!$I$2:$I$2001=R31)*('Van log'!$J$2:$J$2001&lt;=T31)*('Van log'!$K$2:$K$2001&gt;=S31)))</f>
        <v>0</v>
      </c>
      <c r="V31" s="17" t="n">
        <f aca="false">IF(U31=0,0,SUMPRODUCT(MAX(('Van log'!$I$2:$I$2001=R31)*('Van log'!$J$2:$J$2001&lt;=T31)*('Van log'!$K$2:$K$2001&gt;=S31)*ROW('Van log'!$I$2:$I$2001))))</f>
        <v>0</v>
      </c>
    </row>
    <row r="32" customFormat="false" ht="15" hidden="false" customHeight="false" outlineLevel="0" collapsed="false">
      <c r="A32" s="13"/>
      <c r="B32" s="14"/>
      <c r="C32" s="14"/>
      <c r="D32" s="14"/>
      <c r="E32" s="14"/>
      <c r="F32" s="13"/>
      <c r="G32" s="15"/>
      <c r="H32" s="32"/>
      <c r="I32" s="13"/>
      <c r="J32" s="13"/>
      <c r="K32" s="29" t="str">
        <f aca="false">IF(S32="","",IF(U32=0,"Not in the log",INDEX('Van log'!$C$1:$C$2001,V32)&amp;IF(U32&gt;1," + "&amp;(U32-1)&amp;" more: check","")))</f>
        <v/>
      </c>
      <c r="L32" s="33" t="str">
        <f aca="false">IF(AND(A32&lt;&gt;"",OR(B32="Speeding",B32="Red light camera")),INT(A32*1)+28,"")</f>
        <v/>
      </c>
      <c r="M32" s="33" t="str">
        <f aca="true">IF(OR(A32="",OR(P32="Driver named",P32="Paid",P32="Cancelled"),MAX(N(I32),N(J32),N(L32))=0),"",IF(MIN(IF(N(I32)&gt;=TODAY(),N(I32),99999),IF(N(J32)&gt;=TODAY(),N(J32),99999),IF(N(L32)&gt;=TODAY(),N(L32),99999))&lt;99999,MIN(IF(N(I32)&gt;=TODAY(),N(I32),99999),IF(N(J32)&gt;=TODAY(),N(J32),99999),IF(N(L32)&gt;=TODAY(),N(L32),99999)),MAX(N(I32),N(J32),N(L32))))</f>
        <v/>
      </c>
      <c r="N32" s="34" t="str">
        <f aca="false">IF(M32="","",IF(M32=N(L32),"Name the driver",IF(M32=N(I32),"Reduced amount ends","Pay or respond")))</f>
        <v/>
      </c>
      <c r="O32" s="35" t="str">
        <f aca="true">IF(M32="","",M32-TODAY())</f>
        <v/>
      </c>
      <c r="P32" s="14"/>
      <c r="Q32" s="14"/>
      <c r="R32" s="17" t="str">
        <f aca="false">IF(TRIM(E32&amp;"")="","",SUBSTITUTE(UPPER(TRIM(E32&amp;""))," ",""))</f>
        <v/>
      </c>
      <c r="S32" s="18" t="str">
        <f aca="false">IF(OR(F32="",R32=""),"",IFERROR(INT(F32*1)+IF(TRIM(G32&amp;"")="",0,MOD(G32*1,1)),""))</f>
        <v/>
      </c>
      <c r="T32" s="18" t="str">
        <f aca="false">IF(S32="","",IFERROR(INT(F32*1)+IF(TRIM(G32&amp;"")="",1-1/86400,MOD(G32*1,1)),""))</f>
        <v/>
      </c>
      <c r="U32" s="17" t="n">
        <f aca="false">IF(S32="",0,SUMPRODUCT(('Van log'!$I$2:$I$2001=R32)*('Van log'!$J$2:$J$2001&lt;=T32)*('Van log'!$K$2:$K$2001&gt;=S32)))</f>
        <v>0</v>
      </c>
      <c r="V32" s="17" t="n">
        <f aca="false">IF(U32=0,0,SUMPRODUCT(MAX(('Van log'!$I$2:$I$2001=R32)*('Van log'!$J$2:$J$2001&lt;=T32)*('Van log'!$K$2:$K$2001&gt;=S32)*ROW('Van log'!$I$2:$I$2001))))</f>
        <v>0</v>
      </c>
    </row>
    <row r="33" customFormat="false" ht="15" hidden="false" customHeight="false" outlineLevel="0" collapsed="false">
      <c r="A33" s="13"/>
      <c r="B33" s="14"/>
      <c r="C33" s="14"/>
      <c r="D33" s="14"/>
      <c r="E33" s="14"/>
      <c r="F33" s="13"/>
      <c r="G33" s="15"/>
      <c r="H33" s="32"/>
      <c r="I33" s="13"/>
      <c r="J33" s="13"/>
      <c r="K33" s="29" t="str">
        <f aca="false">IF(S33="","",IF(U33=0,"Not in the log",INDEX('Van log'!$C$1:$C$2001,V33)&amp;IF(U33&gt;1," + "&amp;(U33-1)&amp;" more: check","")))</f>
        <v/>
      </c>
      <c r="L33" s="33" t="str">
        <f aca="false">IF(AND(A33&lt;&gt;"",OR(B33="Speeding",B33="Red light camera")),INT(A33*1)+28,"")</f>
        <v/>
      </c>
      <c r="M33" s="33" t="str">
        <f aca="true">IF(OR(A33="",OR(P33="Driver named",P33="Paid",P33="Cancelled"),MAX(N(I33),N(J33),N(L33))=0),"",IF(MIN(IF(N(I33)&gt;=TODAY(),N(I33),99999),IF(N(J33)&gt;=TODAY(),N(J33),99999),IF(N(L33)&gt;=TODAY(),N(L33),99999))&lt;99999,MIN(IF(N(I33)&gt;=TODAY(),N(I33),99999),IF(N(J33)&gt;=TODAY(),N(J33),99999),IF(N(L33)&gt;=TODAY(),N(L33),99999)),MAX(N(I33),N(J33),N(L33))))</f>
        <v/>
      </c>
      <c r="N33" s="34" t="str">
        <f aca="false">IF(M33="","",IF(M33=N(L33),"Name the driver",IF(M33=N(I33),"Reduced amount ends","Pay or respond")))</f>
        <v/>
      </c>
      <c r="O33" s="35" t="str">
        <f aca="true">IF(M33="","",M33-TODAY())</f>
        <v/>
      </c>
      <c r="P33" s="14"/>
      <c r="Q33" s="14"/>
      <c r="R33" s="17" t="str">
        <f aca="false">IF(TRIM(E33&amp;"")="","",SUBSTITUTE(UPPER(TRIM(E33&amp;""))," ",""))</f>
        <v/>
      </c>
      <c r="S33" s="18" t="str">
        <f aca="false">IF(OR(F33="",R33=""),"",IFERROR(INT(F33*1)+IF(TRIM(G33&amp;"")="",0,MOD(G33*1,1)),""))</f>
        <v/>
      </c>
      <c r="T33" s="18" t="str">
        <f aca="false">IF(S33="","",IFERROR(INT(F33*1)+IF(TRIM(G33&amp;"")="",1-1/86400,MOD(G33*1,1)),""))</f>
        <v/>
      </c>
      <c r="U33" s="17" t="n">
        <f aca="false">IF(S33="",0,SUMPRODUCT(('Van log'!$I$2:$I$2001=R33)*('Van log'!$J$2:$J$2001&lt;=T33)*('Van log'!$K$2:$K$2001&gt;=S33)))</f>
        <v>0</v>
      </c>
      <c r="V33" s="17" t="n">
        <f aca="false">IF(U33=0,0,SUMPRODUCT(MAX(('Van log'!$I$2:$I$2001=R33)*('Van log'!$J$2:$J$2001&lt;=T33)*('Van log'!$K$2:$K$2001&gt;=S33)*ROW('Van log'!$I$2:$I$2001))))</f>
        <v>0</v>
      </c>
    </row>
    <row r="34" customFormat="false" ht="15" hidden="false" customHeight="false" outlineLevel="0" collapsed="false">
      <c r="A34" s="13"/>
      <c r="B34" s="14"/>
      <c r="C34" s="14"/>
      <c r="D34" s="14"/>
      <c r="E34" s="14"/>
      <c r="F34" s="13"/>
      <c r="G34" s="15"/>
      <c r="H34" s="32"/>
      <c r="I34" s="13"/>
      <c r="J34" s="13"/>
      <c r="K34" s="29" t="str">
        <f aca="false">IF(S34="","",IF(U34=0,"Not in the log",INDEX('Van log'!$C$1:$C$2001,V34)&amp;IF(U34&gt;1," + "&amp;(U34-1)&amp;" more: check","")))</f>
        <v/>
      </c>
      <c r="L34" s="33" t="str">
        <f aca="false">IF(AND(A34&lt;&gt;"",OR(B34="Speeding",B34="Red light camera")),INT(A34*1)+28,"")</f>
        <v/>
      </c>
      <c r="M34" s="33" t="str">
        <f aca="true">IF(OR(A34="",OR(P34="Driver named",P34="Paid",P34="Cancelled"),MAX(N(I34),N(J34),N(L34))=0),"",IF(MIN(IF(N(I34)&gt;=TODAY(),N(I34),99999),IF(N(J34)&gt;=TODAY(),N(J34),99999),IF(N(L34)&gt;=TODAY(),N(L34),99999))&lt;99999,MIN(IF(N(I34)&gt;=TODAY(),N(I34),99999),IF(N(J34)&gt;=TODAY(),N(J34),99999),IF(N(L34)&gt;=TODAY(),N(L34),99999)),MAX(N(I34),N(J34),N(L34))))</f>
        <v/>
      </c>
      <c r="N34" s="34" t="str">
        <f aca="false">IF(M34="","",IF(M34=N(L34),"Name the driver",IF(M34=N(I34),"Reduced amount ends","Pay or respond")))</f>
        <v/>
      </c>
      <c r="O34" s="35" t="str">
        <f aca="true">IF(M34="","",M34-TODAY())</f>
        <v/>
      </c>
      <c r="P34" s="14"/>
      <c r="Q34" s="14"/>
      <c r="R34" s="17" t="str">
        <f aca="false">IF(TRIM(E34&amp;"")="","",SUBSTITUTE(UPPER(TRIM(E34&amp;""))," ",""))</f>
        <v/>
      </c>
      <c r="S34" s="18" t="str">
        <f aca="false">IF(OR(F34="",R34=""),"",IFERROR(INT(F34*1)+IF(TRIM(G34&amp;"")="",0,MOD(G34*1,1)),""))</f>
        <v/>
      </c>
      <c r="T34" s="18" t="str">
        <f aca="false">IF(S34="","",IFERROR(INT(F34*1)+IF(TRIM(G34&amp;"")="",1-1/86400,MOD(G34*1,1)),""))</f>
        <v/>
      </c>
      <c r="U34" s="17" t="n">
        <f aca="false">IF(S34="",0,SUMPRODUCT(('Van log'!$I$2:$I$2001=R34)*('Van log'!$J$2:$J$2001&lt;=T34)*('Van log'!$K$2:$K$2001&gt;=S34)))</f>
        <v>0</v>
      </c>
      <c r="V34" s="17" t="n">
        <f aca="false">IF(U34=0,0,SUMPRODUCT(MAX(('Van log'!$I$2:$I$2001=R34)*('Van log'!$J$2:$J$2001&lt;=T34)*('Van log'!$K$2:$K$2001&gt;=S34)*ROW('Van log'!$I$2:$I$2001))))</f>
        <v>0</v>
      </c>
    </row>
    <row r="35" customFormat="false" ht="15" hidden="false" customHeight="false" outlineLevel="0" collapsed="false">
      <c r="A35" s="13"/>
      <c r="B35" s="14"/>
      <c r="C35" s="14"/>
      <c r="D35" s="14"/>
      <c r="E35" s="14"/>
      <c r="F35" s="13"/>
      <c r="G35" s="15"/>
      <c r="H35" s="32"/>
      <c r="I35" s="13"/>
      <c r="J35" s="13"/>
      <c r="K35" s="29" t="str">
        <f aca="false">IF(S35="","",IF(U35=0,"Not in the log",INDEX('Van log'!$C$1:$C$2001,V35)&amp;IF(U35&gt;1," + "&amp;(U35-1)&amp;" more: check","")))</f>
        <v/>
      </c>
      <c r="L35" s="33" t="str">
        <f aca="false">IF(AND(A35&lt;&gt;"",OR(B35="Speeding",B35="Red light camera")),INT(A35*1)+28,"")</f>
        <v/>
      </c>
      <c r="M35" s="33" t="str">
        <f aca="true">IF(OR(A35="",OR(P35="Driver named",P35="Paid",P35="Cancelled"),MAX(N(I35),N(J35),N(L35))=0),"",IF(MIN(IF(N(I35)&gt;=TODAY(),N(I35),99999),IF(N(J35)&gt;=TODAY(),N(J35),99999),IF(N(L35)&gt;=TODAY(),N(L35),99999))&lt;99999,MIN(IF(N(I35)&gt;=TODAY(),N(I35),99999),IF(N(J35)&gt;=TODAY(),N(J35),99999),IF(N(L35)&gt;=TODAY(),N(L35),99999)),MAX(N(I35),N(J35),N(L35))))</f>
        <v/>
      </c>
      <c r="N35" s="34" t="str">
        <f aca="false">IF(M35="","",IF(M35=N(L35),"Name the driver",IF(M35=N(I35),"Reduced amount ends","Pay or respond")))</f>
        <v/>
      </c>
      <c r="O35" s="35" t="str">
        <f aca="true">IF(M35="","",M35-TODAY())</f>
        <v/>
      </c>
      <c r="P35" s="14"/>
      <c r="Q35" s="14"/>
      <c r="R35" s="17" t="str">
        <f aca="false">IF(TRIM(E35&amp;"")="","",SUBSTITUTE(UPPER(TRIM(E35&amp;""))," ",""))</f>
        <v/>
      </c>
      <c r="S35" s="18" t="str">
        <f aca="false">IF(OR(F35="",R35=""),"",IFERROR(INT(F35*1)+IF(TRIM(G35&amp;"")="",0,MOD(G35*1,1)),""))</f>
        <v/>
      </c>
      <c r="T35" s="18" t="str">
        <f aca="false">IF(S35="","",IFERROR(INT(F35*1)+IF(TRIM(G35&amp;"")="",1-1/86400,MOD(G35*1,1)),""))</f>
        <v/>
      </c>
      <c r="U35" s="17" t="n">
        <f aca="false">IF(S35="",0,SUMPRODUCT(('Van log'!$I$2:$I$2001=R35)*('Van log'!$J$2:$J$2001&lt;=T35)*('Van log'!$K$2:$K$2001&gt;=S35)))</f>
        <v>0</v>
      </c>
      <c r="V35" s="17" t="n">
        <f aca="false">IF(U35=0,0,SUMPRODUCT(MAX(('Van log'!$I$2:$I$2001=R35)*('Van log'!$J$2:$J$2001&lt;=T35)*('Van log'!$K$2:$K$2001&gt;=S35)*ROW('Van log'!$I$2:$I$2001))))</f>
        <v>0</v>
      </c>
    </row>
    <row r="36" customFormat="false" ht="15" hidden="false" customHeight="false" outlineLevel="0" collapsed="false">
      <c r="A36" s="13"/>
      <c r="B36" s="14"/>
      <c r="C36" s="14"/>
      <c r="D36" s="14"/>
      <c r="E36" s="14"/>
      <c r="F36" s="13"/>
      <c r="G36" s="15"/>
      <c r="H36" s="32"/>
      <c r="I36" s="13"/>
      <c r="J36" s="13"/>
      <c r="K36" s="29" t="str">
        <f aca="false">IF(S36="","",IF(U36=0,"Not in the log",INDEX('Van log'!$C$1:$C$2001,V36)&amp;IF(U36&gt;1," + "&amp;(U36-1)&amp;" more: check","")))</f>
        <v/>
      </c>
      <c r="L36" s="33" t="str">
        <f aca="false">IF(AND(A36&lt;&gt;"",OR(B36="Speeding",B36="Red light camera")),INT(A36*1)+28,"")</f>
        <v/>
      </c>
      <c r="M36" s="33" t="str">
        <f aca="true">IF(OR(A36="",OR(P36="Driver named",P36="Paid",P36="Cancelled"),MAX(N(I36),N(J36),N(L36))=0),"",IF(MIN(IF(N(I36)&gt;=TODAY(),N(I36),99999),IF(N(J36)&gt;=TODAY(),N(J36),99999),IF(N(L36)&gt;=TODAY(),N(L36),99999))&lt;99999,MIN(IF(N(I36)&gt;=TODAY(),N(I36),99999),IF(N(J36)&gt;=TODAY(),N(J36),99999),IF(N(L36)&gt;=TODAY(),N(L36),99999)),MAX(N(I36),N(J36),N(L36))))</f>
        <v/>
      </c>
      <c r="N36" s="34" t="str">
        <f aca="false">IF(M36="","",IF(M36=N(L36),"Name the driver",IF(M36=N(I36),"Reduced amount ends","Pay or respond")))</f>
        <v/>
      </c>
      <c r="O36" s="35" t="str">
        <f aca="true">IF(M36="","",M36-TODAY())</f>
        <v/>
      </c>
      <c r="P36" s="14"/>
      <c r="Q36" s="14"/>
      <c r="R36" s="17" t="str">
        <f aca="false">IF(TRIM(E36&amp;"")="","",SUBSTITUTE(UPPER(TRIM(E36&amp;""))," ",""))</f>
        <v/>
      </c>
      <c r="S36" s="18" t="str">
        <f aca="false">IF(OR(F36="",R36=""),"",IFERROR(INT(F36*1)+IF(TRIM(G36&amp;"")="",0,MOD(G36*1,1)),""))</f>
        <v/>
      </c>
      <c r="T36" s="18" t="str">
        <f aca="false">IF(S36="","",IFERROR(INT(F36*1)+IF(TRIM(G36&amp;"")="",1-1/86400,MOD(G36*1,1)),""))</f>
        <v/>
      </c>
      <c r="U36" s="17" t="n">
        <f aca="false">IF(S36="",0,SUMPRODUCT(('Van log'!$I$2:$I$2001=R36)*('Van log'!$J$2:$J$2001&lt;=T36)*('Van log'!$K$2:$K$2001&gt;=S36)))</f>
        <v>0</v>
      </c>
      <c r="V36" s="17" t="n">
        <f aca="false">IF(U36=0,0,SUMPRODUCT(MAX(('Van log'!$I$2:$I$2001=R36)*('Van log'!$J$2:$J$2001&lt;=T36)*('Van log'!$K$2:$K$2001&gt;=S36)*ROW('Van log'!$I$2:$I$2001))))</f>
        <v>0</v>
      </c>
    </row>
    <row r="37" customFormat="false" ht="15" hidden="false" customHeight="false" outlineLevel="0" collapsed="false">
      <c r="A37" s="13"/>
      <c r="B37" s="14"/>
      <c r="C37" s="14"/>
      <c r="D37" s="14"/>
      <c r="E37" s="14"/>
      <c r="F37" s="13"/>
      <c r="G37" s="15"/>
      <c r="H37" s="32"/>
      <c r="I37" s="13"/>
      <c r="J37" s="13"/>
      <c r="K37" s="29" t="str">
        <f aca="false">IF(S37="","",IF(U37=0,"Not in the log",INDEX('Van log'!$C$1:$C$2001,V37)&amp;IF(U37&gt;1," + "&amp;(U37-1)&amp;" more: check","")))</f>
        <v/>
      </c>
      <c r="L37" s="33" t="str">
        <f aca="false">IF(AND(A37&lt;&gt;"",OR(B37="Speeding",B37="Red light camera")),INT(A37*1)+28,"")</f>
        <v/>
      </c>
      <c r="M37" s="33" t="str">
        <f aca="true">IF(OR(A37="",OR(P37="Driver named",P37="Paid",P37="Cancelled"),MAX(N(I37),N(J37),N(L37))=0),"",IF(MIN(IF(N(I37)&gt;=TODAY(),N(I37),99999),IF(N(J37)&gt;=TODAY(),N(J37),99999),IF(N(L37)&gt;=TODAY(),N(L37),99999))&lt;99999,MIN(IF(N(I37)&gt;=TODAY(),N(I37),99999),IF(N(J37)&gt;=TODAY(),N(J37),99999),IF(N(L37)&gt;=TODAY(),N(L37),99999)),MAX(N(I37),N(J37),N(L37))))</f>
        <v/>
      </c>
      <c r="N37" s="34" t="str">
        <f aca="false">IF(M37="","",IF(M37=N(L37),"Name the driver",IF(M37=N(I37),"Reduced amount ends","Pay or respond")))</f>
        <v/>
      </c>
      <c r="O37" s="35" t="str">
        <f aca="true">IF(M37="","",M37-TODAY())</f>
        <v/>
      </c>
      <c r="P37" s="14"/>
      <c r="Q37" s="14"/>
      <c r="R37" s="17" t="str">
        <f aca="false">IF(TRIM(E37&amp;"")="","",SUBSTITUTE(UPPER(TRIM(E37&amp;""))," ",""))</f>
        <v/>
      </c>
      <c r="S37" s="18" t="str">
        <f aca="false">IF(OR(F37="",R37=""),"",IFERROR(INT(F37*1)+IF(TRIM(G37&amp;"")="",0,MOD(G37*1,1)),""))</f>
        <v/>
      </c>
      <c r="T37" s="18" t="str">
        <f aca="false">IF(S37="","",IFERROR(INT(F37*1)+IF(TRIM(G37&amp;"")="",1-1/86400,MOD(G37*1,1)),""))</f>
        <v/>
      </c>
      <c r="U37" s="17" t="n">
        <f aca="false">IF(S37="",0,SUMPRODUCT(('Van log'!$I$2:$I$2001=R37)*('Van log'!$J$2:$J$2001&lt;=T37)*('Van log'!$K$2:$K$2001&gt;=S37)))</f>
        <v>0</v>
      </c>
      <c r="V37" s="17" t="n">
        <f aca="false">IF(U37=0,0,SUMPRODUCT(MAX(('Van log'!$I$2:$I$2001=R37)*('Van log'!$J$2:$J$2001&lt;=T37)*('Van log'!$K$2:$K$2001&gt;=S37)*ROW('Van log'!$I$2:$I$2001))))</f>
        <v>0</v>
      </c>
    </row>
    <row r="38" customFormat="false" ht="15" hidden="false" customHeight="false" outlineLevel="0" collapsed="false">
      <c r="A38" s="13"/>
      <c r="B38" s="14"/>
      <c r="C38" s="14"/>
      <c r="D38" s="14"/>
      <c r="E38" s="14"/>
      <c r="F38" s="13"/>
      <c r="G38" s="15"/>
      <c r="H38" s="32"/>
      <c r="I38" s="13"/>
      <c r="J38" s="13"/>
      <c r="K38" s="29" t="str">
        <f aca="false">IF(S38="","",IF(U38=0,"Not in the log",INDEX('Van log'!$C$1:$C$2001,V38)&amp;IF(U38&gt;1," + "&amp;(U38-1)&amp;" more: check","")))</f>
        <v/>
      </c>
      <c r="L38" s="33" t="str">
        <f aca="false">IF(AND(A38&lt;&gt;"",OR(B38="Speeding",B38="Red light camera")),INT(A38*1)+28,"")</f>
        <v/>
      </c>
      <c r="M38" s="33" t="str">
        <f aca="true">IF(OR(A38="",OR(P38="Driver named",P38="Paid",P38="Cancelled"),MAX(N(I38),N(J38),N(L38))=0),"",IF(MIN(IF(N(I38)&gt;=TODAY(),N(I38),99999),IF(N(J38)&gt;=TODAY(),N(J38),99999),IF(N(L38)&gt;=TODAY(),N(L38),99999))&lt;99999,MIN(IF(N(I38)&gt;=TODAY(),N(I38),99999),IF(N(J38)&gt;=TODAY(),N(J38),99999),IF(N(L38)&gt;=TODAY(),N(L38),99999)),MAX(N(I38),N(J38),N(L38))))</f>
        <v/>
      </c>
      <c r="N38" s="34" t="str">
        <f aca="false">IF(M38="","",IF(M38=N(L38),"Name the driver",IF(M38=N(I38),"Reduced amount ends","Pay or respond")))</f>
        <v/>
      </c>
      <c r="O38" s="35" t="str">
        <f aca="true">IF(M38="","",M38-TODAY())</f>
        <v/>
      </c>
      <c r="P38" s="14"/>
      <c r="Q38" s="14"/>
      <c r="R38" s="17" t="str">
        <f aca="false">IF(TRIM(E38&amp;"")="","",SUBSTITUTE(UPPER(TRIM(E38&amp;""))," ",""))</f>
        <v/>
      </c>
      <c r="S38" s="18" t="str">
        <f aca="false">IF(OR(F38="",R38=""),"",IFERROR(INT(F38*1)+IF(TRIM(G38&amp;"")="",0,MOD(G38*1,1)),""))</f>
        <v/>
      </c>
      <c r="T38" s="18" t="str">
        <f aca="false">IF(S38="","",IFERROR(INT(F38*1)+IF(TRIM(G38&amp;"")="",1-1/86400,MOD(G38*1,1)),""))</f>
        <v/>
      </c>
      <c r="U38" s="17" t="n">
        <f aca="false">IF(S38="",0,SUMPRODUCT(('Van log'!$I$2:$I$2001=R38)*('Van log'!$J$2:$J$2001&lt;=T38)*('Van log'!$K$2:$K$2001&gt;=S38)))</f>
        <v>0</v>
      </c>
      <c r="V38" s="17" t="n">
        <f aca="false">IF(U38=0,0,SUMPRODUCT(MAX(('Van log'!$I$2:$I$2001=R38)*('Van log'!$J$2:$J$2001&lt;=T38)*('Van log'!$K$2:$K$2001&gt;=S38)*ROW('Van log'!$I$2:$I$2001))))</f>
        <v>0</v>
      </c>
    </row>
    <row r="39" customFormat="false" ht="15" hidden="false" customHeight="false" outlineLevel="0" collapsed="false">
      <c r="A39" s="13"/>
      <c r="B39" s="14"/>
      <c r="C39" s="14"/>
      <c r="D39" s="14"/>
      <c r="E39" s="14"/>
      <c r="F39" s="13"/>
      <c r="G39" s="15"/>
      <c r="H39" s="32"/>
      <c r="I39" s="13"/>
      <c r="J39" s="13"/>
      <c r="K39" s="29" t="str">
        <f aca="false">IF(S39="","",IF(U39=0,"Not in the log",INDEX('Van log'!$C$1:$C$2001,V39)&amp;IF(U39&gt;1," + "&amp;(U39-1)&amp;" more: check","")))</f>
        <v/>
      </c>
      <c r="L39" s="33" t="str">
        <f aca="false">IF(AND(A39&lt;&gt;"",OR(B39="Speeding",B39="Red light camera")),INT(A39*1)+28,"")</f>
        <v/>
      </c>
      <c r="M39" s="33" t="str">
        <f aca="true">IF(OR(A39="",OR(P39="Driver named",P39="Paid",P39="Cancelled"),MAX(N(I39),N(J39),N(L39))=0),"",IF(MIN(IF(N(I39)&gt;=TODAY(),N(I39),99999),IF(N(J39)&gt;=TODAY(),N(J39),99999),IF(N(L39)&gt;=TODAY(),N(L39),99999))&lt;99999,MIN(IF(N(I39)&gt;=TODAY(),N(I39),99999),IF(N(J39)&gt;=TODAY(),N(J39),99999),IF(N(L39)&gt;=TODAY(),N(L39),99999)),MAX(N(I39),N(J39),N(L39))))</f>
        <v/>
      </c>
      <c r="N39" s="34" t="str">
        <f aca="false">IF(M39="","",IF(M39=N(L39),"Name the driver",IF(M39=N(I39),"Reduced amount ends","Pay or respond")))</f>
        <v/>
      </c>
      <c r="O39" s="35" t="str">
        <f aca="true">IF(M39="","",M39-TODAY())</f>
        <v/>
      </c>
      <c r="P39" s="14"/>
      <c r="Q39" s="14"/>
      <c r="R39" s="17" t="str">
        <f aca="false">IF(TRIM(E39&amp;"")="","",SUBSTITUTE(UPPER(TRIM(E39&amp;""))," ",""))</f>
        <v/>
      </c>
      <c r="S39" s="18" t="str">
        <f aca="false">IF(OR(F39="",R39=""),"",IFERROR(INT(F39*1)+IF(TRIM(G39&amp;"")="",0,MOD(G39*1,1)),""))</f>
        <v/>
      </c>
      <c r="T39" s="18" t="str">
        <f aca="false">IF(S39="","",IFERROR(INT(F39*1)+IF(TRIM(G39&amp;"")="",1-1/86400,MOD(G39*1,1)),""))</f>
        <v/>
      </c>
      <c r="U39" s="17" t="n">
        <f aca="false">IF(S39="",0,SUMPRODUCT(('Van log'!$I$2:$I$2001=R39)*('Van log'!$J$2:$J$2001&lt;=T39)*('Van log'!$K$2:$K$2001&gt;=S39)))</f>
        <v>0</v>
      </c>
      <c r="V39" s="17" t="n">
        <f aca="false">IF(U39=0,0,SUMPRODUCT(MAX(('Van log'!$I$2:$I$2001=R39)*('Van log'!$J$2:$J$2001&lt;=T39)*('Van log'!$K$2:$K$2001&gt;=S39)*ROW('Van log'!$I$2:$I$2001))))</f>
        <v>0</v>
      </c>
    </row>
    <row r="40" customFormat="false" ht="15" hidden="false" customHeight="false" outlineLevel="0" collapsed="false">
      <c r="A40" s="13"/>
      <c r="B40" s="14"/>
      <c r="C40" s="14"/>
      <c r="D40" s="14"/>
      <c r="E40" s="14"/>
      <c r="F40" s="13"/>
      <c r="G40" s="15"/>
      <c r="H40" s="32"/>
      <c r="I40" s="13"/>
      <c r="J40" s="13"/>
      <c r="K40" s="29" t="str">
        <f aca="false">IF(S40="","",IF(U40=0,"Not in the log",INDEX('Van log'!$C$1:$C$2001,V40)&amp;IF(U40&gt;1," + "&amp;(U40-1)&amp;" more: check","")))</f>
        <v/>
      </c>
      <c r="L40" s="33" t="str">
        <f aca="false">IF(AND(A40&lt;&gt;"",OR(B40="Speeding",B40="Red light camera")),INT(A40*1)+28,"")</f>
        <v/>
      </c>
      <c r="M40" s="33" t="str">
        <f aca="true">IF(OR(A40="",OR(P40="Driver named",P40="Paid",P40="Cancelled"),MAX(N(I40),N(J40),N(L40))=0),"",IF(MIN(IF(N(I40)&gt;=TODAY(),N(I40),99999),IF(N(J40)&gt;=TODAY(),N(J40),99999),IF(N(L40)&gt;=TODAY(),N(L40),99999))&lt;99999,MIN(IF(N(I40)&gt;=TODAY(),N(I40),99999),IF(N(J40)&gt;=TODAY(),N(J40),99999),IF(N(L40)&gt;=TODAY(),N(L40),99999)),MAX(N(I40),N(J40),N(L40))))</f>
        <v/>
      </c>
      <c r="N40" s="34" t="str">
        <f aca="false">IF(M40="","",IF(M40=N(L40),"Name the driver",IF(M40=N(I40),"Reduced amount ends","Pay or respond")))</f>
        <v/>
      </c>
      <c r="O40" s="35" t="str">
        <f aca="true">IF(M40="","",M40-TODAY())</f>
        <v/>
      </c>
      <c r="P40" s="14"/>
      <c r="Q40" s="14"/>
      <c r="R40" s="17" t="str">
        <f aca="false">IF(TRIM(E40&amp;"")="","",SUBSTITUTE(UPPER(TRIM(E40&amp;""))," ",""))</f>
        <v/>
      </c>
      <c r="S40" s="18" t="str">
        <f aca="false">IF(OR(F40="",R40=""),"",IFERROR(INT(F40*1)+IF(TRIM(G40&amp;"")="",0,MOD(G40*1,1)),""))</f>
        <v/>
      </c>
      <c r="T40" s="18" t="str">
        <f aca="false">IF(S40="","",IFERROR(INT(F40*1)+IF(TRIM(G40&amp;"")="",1-1/86400,MOD(G40*1,1)),""))</f>
        <v/>
      </c>
      <c r="U40" s="17" t="n">
        <f aca="false">IF(S40="",0,SUMPRODUCT(('Van log'!$I$2:$I$2001=R40)*('Van log'!$J$2:$J$2001&lt;=T40)*('Van log'!$K$2:$K$2001&gt;=S40)))</f>
        <v>0</v>
      </c>
      <c r="V40" s="17" t="n">
        <f aca="false">IF(U40=0,0,SUMPRODUCT(MAX(('Van log'!$I$2:$I$2001=R40)*('Van log'!$J$2:$J$2001&lt;=T40)*('Van log'!$K$2:$K$2001&gt;=S40)*ROW('Van log'!$I$2:$I$2001))))</f>
        <v>0</v>
      </c>
    </row>
    <row r="41" customFormat="false" ht="15" hidden="false" customHeight="false" outlineLevel="0" collapsed="false">
      <c r="A41" s="13"/>
      <c r="B41" s="14"/>
      <c r="C41" s="14"/>
      <c r="D41" s="14"/>
      <c r="E41" s="14"/>
      <c r="F41" s="13"/>
      <c r="G41" s="15"/>
      <c r="H41" s="32"/>
      <c r="I41" s="13"/>
      <c r="J41" s="13"/>
      <c r="K41" s="29" t="str">
        <f aca="false">IF(S41="","",IF(U41=0,"Not in the log",INDEX('Van log'!$C$1:$C$2001,V41)&amp;IF(U41&gt;1," + "&amp;(U41-1)&amp;" more: check","")))</f>
        <v/>
      </c>
      <c r="L41" s="33" t="str">
        <f aca="false">IF(AND(A41&lt;&gt;"",OR(B41="Speeding",B41="Red light camera")),INT(A41*1)+28,"")</f>
        <v/>
      </c>
      <c r="M41" s="33" t="str">
        <f aca="true">IF(OR(A41="",OR(P41="Driver named",P41="Paid",P41="Cancelled"),MAX(N(I41),N(J41),N(L41))=0),"",IF(MIN(IF(N(I41)&gt;=TODAY(),N(I41),99999),IF(N(J41)&gt;=TODAY(),N(J41),99999),IF(N(L41)&gt;=TODAY(),N(L41),99999))&lt;99999,MIN(IF(N(I41)&gt;=TODAY(),N(I41),99999),IF(N(J41)&gt;=TODAY(),N(J41),99999),IF(N(L41)&gt;=TODAY(),N(L41),99999)),MAX(N(I41),N(J41),N(L41))))</f>
        <v/>
      </c>
      <c r="N41" s="34" t="str">
        <f aca="false">IF(M41="","",IF(M41=N(L41),"Name the driver",IF(M41=N(I41),"Reduced amount ends","Pay or respond")))</f>
        <v/>
      </c>
      <c r="O41" s="35" t="str">
        <f aca="true">IF(M41="","",M41-TODAY())</f>
        <v/>
      </c>
      <c r="P41" s="14"/>
      <c r="Q41" s="14"/>
      <c r="R41" s="17" t="str">
        <f aca="false">IF(TRIM(E41&amp;"")="","",SUBSTITUTE(UPPER(TRIM(E41&amp;""))," ",""))</f>
        <v/>
      </c>
      <c r="S41" s="18" t="str">
        <f aca="false">IF(OR(F41="",R41=""),"",IFERROR(INT(F41*1)+IF(TRIM(G41&amp;"")="",0,MOD(G41*1,1)),""))</f>
        <v/>
      </c>
      <c r="T41" s="18" t="str">
        <f aca="false">IF(S41="","",IFERROR(INT(F41*1)+IF(TRIM(G41&amp;"")="",1-1/86400,MOD(G41*1,1)),""))</f>
        <v/>
      </c>
      <c r="U41" s="17" t="n">
        <f aca="false">IF(S41="",0,SUMPRODUCT(('Van log'!$I$2:$I$2001=R41)*('Van log'!$J$2:$J$2001&lt;=T41)*('Van log'!$K$2:$K$2001&gt;=S41)))</f>
        <v>0</v>
      </c>
      <c r="V41" s="17" t="n">
        <f aca="false">IF(U41=0,0,SUMPRODUCT(MAX(('Van log'!$I$2:$I$2001=R41)*('Van log'!$J$2:$J$2001&lt;=T41)*('Van log'!$K$2:$K$2001&gt;=S41)*ROW('Van log'!$I$2:$I$2001))))</f>
        <v>0</v>
      </c>
    </row>
    <row r="42" customFormat="false" ht="15" hidden="false" customHeight="false" outlineLevel="0" collapsed="false">
      <c r="A42" s="13"/>
      <c r="B42" s="14"/>
      <c r="C42" s="14"/>
      <c r="D42" s="14"/>
      <c r="E42" s="14"/>
      <c r="F42" s="13"/>
      <c r="G42" s="15"/>
      <c r="H42" s="32"/>
      <c r="I42" s="13"/>
      <c r="J42" s="13"/>
      <c r="K42" s="29" t="str">
        <f aca="false">IF(S42="","",IF(U42=0,"Not in the log",INDEX('Van log'!$C$1:$C$2001,V42)&amp;IF(U42&gt;1," + "&amp;(U42-1)&amp;" more: check","")))</f>
        <v/>
      </c>
      <c r="L42" s="33" t="str">
        <f aca="false">IF(AND(A42&lt;&gt;"",OR(B42="Speeding",B42="Red light camera")),INT(A42*1)+28,"")</f>
        <v/>
      </c>
      <c r="M42" s="33" t="str">
        <f aca="true">IF(OR(A42="",OR(P42="Driver named",P42="Paid",P42="Cancelled"),MAX(N(I42),N(J42),N(L42))=0),"",IF(MIN(IF(N(I42)&gt;=TODAY(),N(I42),99999),IF(N(J42)&gt;=TODAY(),N(J42),99999),IF(N(L42)&gt;=TODAY(),N(L42),99999))&lt;99999,MIN(IF(N(I42)&gt;=TODAY(),N(I42),99999),IF(N(J42)&gt;=TODAY(),N(J42),99999),IF(N(L42)&gt;=TODAY(),N(L42),99999)),MAX(N(I42),N(J42),N(L42))))</f>
        <v/>
      </c>
      <c r="N42" s="34" t="str">
        <f aca="false">IF(M42="","",IF(M42=N(L42),"Name the driver",IF(M42=N(I42),"Reduced amount ends","Pay or respond")))</f>
        <v/>
      </c>
      <c r="O42" s="35" t="str">
        <f aca="true">IF(M42="","",M42-TODAY())</f>
        <v/>
      </c>
      <c r="P42" s="14"/>
      <c r="Q42" s="14"/>
      <c r="R42" s="17" t="str">
        <f aca="false">IF(TRIM(E42&amp;"")="","",SUBSTITUTE(UPPER(TRIM(E42&amp;""))," ",""))</f>
        <v/>
      </c>
      <c r="S42" s="18" t="str">
        <f aca="false">IF(OR(F42="",R42=""),"",IFERROR(INT(F42*1)+IF(TRIM(G42&amp;"")="",0,MOD(G42*1,1)),""))</f>
        <v/>
      </c>
      <c r="T42" s="18" t="str">
        <f aca="false">IF(S42="","",IFERROR(INT(F42*1)+IF(TRIM(G42&amp;"")="",1-1/86400,MOD(G42*1,1)),""))</f>
        <v/>
      </c>
      <c r="U42" s="17" t="n">
        <f aca="false">IF(S42="",0,SUMPRODUCT(('Van log'!$I$2:$I$2001=R42)*('Van log'!$J$2:$J$2001&lt;=T42)*('Van log'!$K$2:$K$2001&gt;=S42)))</f>
        <v>0</v>
      </c>
      <c r="V42" s="17" t="n">
        <f aca="false">IF(U42=0,0,SUMPRODUCT(MAX(('Van log'!$I$2:$I$2001=R42)*('Van log'!$J$2:$J$2001&lt;=T42)*('Van log'!$K$2:$K$2001&gt;=S42)*ROW('Van log'!$I$2:$I$2001))))</f>
        <v>0</v>
      </c>
    </row>
    <row r="43" customFormat="false" ht="15" hidden="false" customHeight="false" outlineLevel="0" collapsed="false">
      <c r="A43" s="13"/>
      <c r="B43" s="14"/>
      <c r="C43" s="14"/>
      <c r="D43" s="14"/>
      <c r="E43" s="14"/>
      <c r="F43" s="13"/>
      <c r="G43" s="15"/>
      <c r="H43" s="32"/>
      <c r="I43" s="13"/>
      <c r="J43" s="13"/>
      <c r="K43" s="29" t="str">
        <f aca="false">IF(S43="","",IF(U43=0,"Not in the log",INDEX('Van log'!$C$1:$C$2001,V43)&amp;IF(U43&gt;1," + "&amp;(U43-1)&amp;" more: check","")))</f>
        <v/>
      </c>
      <c r="L43" s="33" t="str">
        <f aca="false">IF(AND(A43&lt;&gt;"",OR(B43="Speeding",B43="Red light camera")),INT(A43*1)+28,"")</f>
        <v/>
      </c>
      <c r="M43" s="33" t="str">
        <f aca="true">IF(OR(A43="",OR(P43="Driver named",P43="Paid",P43="Cancelled"),MAX(N(I43),N(J43),N(L43))=0),"",IF(MIN(IF(N(I43)&gt;=TODAY(),N(I43),99999),IF(N(J43)&gt;=TODAY(),N(J43),99999),IF(N(L43)&gt;=TODAY(),N(L43),99999))&lt;99999,MIN(IF(N(I43)&gt;=TODAY(),N(I43),99999),IF(N(J43)&gt;=TODAY(),N(J43),99999),IF(N(L43)&gt;=TODAY(),N(L43),99999)),MAX(N(I43),N(J43),N(L43))))</f>
        <v/>
      </c>
      <c r="N43" s="34" t="str">
        <f aca="false">IF(M43="","",IF(M43=N(L43),"Name the driver",IF(M43=N(I43),"Reduced amount ends","Pay or respond")))</f>
        <v/>
      </c>
      <c r="O43" s="35" t="str">
        <f aca="true">IF(M43="","",M43-TODAY())</f>
        <v/>
      </c>
      <c r="P43" s="14"/>
      <c r="Q43" s="14"/>
      <c r="R43" s="17" t="str">
        <f aca="false">IF(TRIM(E43&amp;"")="","",SUBSTITUTE(UPPER(TRIM(E43&amp;""))," ",""))</f>
        <v/>
      </c>
      <c r="S43" s="18" t="str">
        <f aca="false">IF(OR(F43="",R43=""),"",IFERROR(INT(F43*1)+IF(TRIM(G43&amp;"")="",0,MOD(G43*1,1)),""))</f>
        <v/>
      </c>
      <c r="T43" s="18" t="str">
        <f aca="false">IF(S43="","",IFERROR(INT(F43*1)+IF(TRIM(G43&amp;"")="",1-1/86400,MOD(G43*1,1)),""))</f>
        <v/>
      </c>
      <c r="U43" s="17" t="n">
        <f aca="false">IF(S43="",0,SUMPRODUCT(('Van log'!$I$2:$I$2001=R43)*('Van log'!$J$2:$J$2001&lt;=T43)*('Van log'!$K$2:$K$2001&gt;=S43)))</f>
        <v>0</v>
      </c>
      <c r="V43" s="17" t="n">
        <f aca="false">IF(U43=0,0,SUMPRODUCT(MAX(('Van log'!$I$2:$I$2001=R43)*('Van log'!$J$2:$J$2001&lt;=T43)*('Van log'!$K$2:$K$2001&gt;=S43)*ROW('Van log'!$I$2:$I$2001))))</f>
        <v>0</v>
      </c>
    </row>
    <row r="44" customFormat="false" ht="15" hidden="false" customHeight="false" outlineLevel="0" collapsed="false">
      <c r="A44" s="13"/>
      <c r="B44" s="14"/>
      <c r="C44" s="14"/>
      <c r="D44" s="14"/>
      <c r="E44" s="14"/>
      <c r="F44" s="13"/>
      <c r="G44" s="15"/>
      <c r="H44" s="32"/>
      <c r="I44" s="13"/>
      <c r="J44" s="13"/>
      <c r="K44" s="29" t="str">
        <f aca="false">IF(S44="","",IF(U44=0,"Not in the log",INDEX('Van log'!$C$1:$C$2001,V44)&amp;IF(U44&gt;1," + "&amp;(U44-1)&amp;" more: check","")))</f>
        <v/>
      </c>
      <c r="L44" s="33" t="str">
        <f aca="false">IF(AND(A44&lt;&gt;"",OR(B44="Speeding",B44="Red light camera")),INT(A44*1)+28,"")</f>
        <v/>
      </c>
      <c r="M44" s="33" t="str">
        <f aca="true">IF(OR(A44="",OR(P44="Driver named",P44="Paid",P44="Cancelled"),MAX(N(I44),N(J44),N(L44))=0),"",IF(MIN(IF(N(I44)&gt;=TODAY(),N(I44),99999),IF(N(J44)&gt;=TODAY(),N(J44),99999),IF(N(L44)&gt;=TODAY(),N(L44),99999))&lt;99999,MIN(IF(N(I44)&gt;=TODAY(),N(I44),99999),IF(N(J44)&gt;=TODAY(),N(J44),99999),IF(N(L44)&gt;=TODAY(),N(L44),99999)),MAX(N(I44),N(J44),N(L44))))</f>
        <v/>
      </c>
      <c r="N44" s="34" t="str">
        <f aca="false">IF(M44="","",IF(M44=N(L44),"Name the driver",IF(M44=N(I44),"Reduced amount ends","Pay or respond")))</f>
        <v/>
      </c>
      <c r="O44" s="35" t="str">
        <f aca="true">IF(M44="","",M44-TODAY())</f>
        <v/>
      </c>
      <c r="P44" s="14"/>
      <c r="Q44" s="14"/>
      <c r="R44" s="17" t="str">
        <f aca="false">IF(TRIM(E44&amp;"")="","",SUBSTITUTE(UPPER(TRIM(E44&amp;""))," ",""))</f>
        <v/>
      </c>
      <c r="S44" s="18" t="str">
        <f aca="false">IF(OR(F44="",R44=""),"",IFERROR(INT(F44*1)+IF(TRIM(G44&amp;"")="",0,MOD(G44*1,1)),""))</f>
        <v/>
      </c>
      <c r="T44" s="18" t="str">
        <f aca="false">IF(S44="","",IFERROR(INT(F44*1)+IF(TRIM(G44&amp;"")="",1-1/86400,MOD(G44*1,1)),""))</f>
        <v/>
      </c>
      <c r="U44" s="17" t="n">
        <f aca="false">IF(S44="",0,SUMPRODUCT(('Van log'!$I$2:$I$2001=R44)*('Van log'!$J$2:$J$2001&lt;=T44)*('Van log'!$K$2:$K$2001&gt;=S44)))</f>
        <v>0</v>
      </c>
      <c r="V44" s="17" t="n">
        <f aca="false">IF(U44=0,0,SUMPRODUCT(MAX(('Van log'!$I$2:$I$2001=R44)*('Van log'!$J$2:$J$2001&lt;=T44)*('Van log'!$K$2:$K$2001&gt;=S44)*ROW('Van log'!$I$2:$I$2001))))</f>
        <v>0</v>
      </c>
    </row>
    <row r="45" customFormat="false" ht="15" hidden="false" customHeight="false" outlineLevel="0" collapsed="false">
      <c r="A45" s="13"/>
      <c r="B45" s="14"/>
      <c r="C45" s="14"/>
      <c r="D45" s="14"/>
      <c r="E45" s="14"/>
      <c r="F45" s="13"/>
      <c r="G45" s="15"/>
      <c r="H45" s="32"/>
      <c r="I45" s="13"/>
      <c r="J45" s="13"/>
      <c r="K45" s="29" t="str">
        <f aca="false">IF(S45="","",IF(U45=0,"Not in the log",INDEX('Van log'!$C$1:$C$2001,V45)&amp;IF(U45&gt;1," + "&amp;(U45-1)&amp;" more: check","")))</f>
        <v/>
      </c>
      <c r="L45" s="33" t="str">
        <f aca="false">IF(AND(A45&lt;&gt;"",OR(B45="Speeding",B45="Red light camera")),INT(A45*1)+28,"")</f>
        <v/>
      </c>
      <c r="M45" s="33" t="str">
        <f aca="true">IF(OR(A45="",OR(P45="Driver named",P45="Paid",P45="Cancelled"),MAX(N(I45),N(J45),N(L45))=0),"",IF(MIN(IF(N(I45)&gt;=TODAY(),N(I45),99999),IF(N(J45)&gt;=TODAY(),N(J45),99999),IF(N(L45)&gt;=TODAY(),N(L45),99999))&lt;99999,MIN(IF(N(I45)&gt;=TODAY(),N(I45),99999),IF(N(J45)&gt;=TODAY(),N(J45),99999),IF(N(L45)&gt;=TODAY(),N(L45),99999)),MAX(N(I45),N(J45),N(L45))))</f>
        <v/>
      </c>
      <c r="N45" s="34" t="str">
        <f aca="false">IF(M45="","",IF(M45=N(L45),"Name the driver",IF(M45=N(I45),"Reduced amount ends","Pay or respond")))</f>
        <v/>
      </c>
      <c r="O45" s="35" t="str">
        <f aca="true">IF(M45="","",M45-TODAY())</f>
        <v/>
      </c>
      <c r="P45" s="14"/>
      <c r="Q45" s="14"/>
      <c r="R45" s="17" t="str">
        <f aca="false">IF(TRIM(E45&amp;"")="","",SUBSTITUTE(UPPER(TRIM(E45&amp;""))," ",""))</f>
        <v/>
      </c>
      <c r="S45" s="18" t="str">
        <f aca="false">IF(OR(F45="",R45=""),"",IFERROR(INT(F45*1)+IF(TRIM(G45&amp;"")="",0,MOD(G45*1,1)),""))</f>
        <v/>
      </c>
      <c r="T45" s="18" t="str">
        <f aca="false">IF(S45="","",IFERROR(INT(F45*1)+IF(TRIM(G45&amp;"")="",1-1/86400,MOD(G45*1,1)),""))</f>
        <v/>
      </c>
      <c r="U45" s="17" t="n">
        <f aca="false">IF(S45="",0,SUMPRODUCT(('Van log'!$I$2:$I$2001=R45)*('Van log'!$J$2:$J$2001&lt;=T45)*('Van log'!$K$2:$K$2001&gt;=S45)))</f>
        <v>0</v>
      </c>
      <c r="V45" s="17" t="n">
        <f aca="false">IF(U45=0,0,SUMPRODUCT(MAX(('Van log'!$I$2:$I$2001=R45)*('Van log'!$J$2:$J$2001&lt;=T45)*('Van log'!$K$2:$K$2001&gt;=S45)*ROW('Van log'!$I$2:$I$2001))))</f>
        <v>0</v>
      </c>
    </row>
    <row r="46" customFormat="false" ht="15" hidden="false" customHeight="false" outlineLevel="0" collapsed="false">
      <c r="A46" s="13"/>
      <c r="B46" s="14"/>
      <c r="C46" s="14"/>
      <c r="D46" s="14"/>
      <c r="E46" s="14"/>
      <c r="F46" s="13"/>
      <c r="G46" s="15"/>
      <c r="H46" s="32"/>
      <c r="I46" s="13"/>
      <c r="J46" s="13"/>
      <c r="K46" s="29" t="str">
        <f aca="false">IF(S46="","",IF(U46=0,"Not in the log",INDEX('Van log'!$C$1:$C$2001,V46)&amp;IF(U46&gt;1," + "&amp;(U46-1)&amp;" more: check","")))</f>
        <v/>
      </c>
      <c r="L46" s="33" t="str">
        <f aca="false">IF(AND(A46&lt;&gt;"",OR(B46="Speeding",B46="Red light camera")),INT(A46*1)+28,"")</f>
        <v/>
      </c>
      <c r="M46" s="33" t="str">
        <f aca="true">IF(OR(A46="",OR(P46="Driver named",P46="Paid",P46="Cancelled"),MAX(N(I46),N(J46),N(L46))=0),"",IF(MIN(IF(N(I46)&gt;=TODAY(),N(I46),99999),IF(N(J46)&gt;=TODAY(),N(J46),99999),IF(N(L46)&gt;=TODAY(),N(L46),99999))&lt;99999,MIN(IF(N(I46)&gt;=TODAY(),N(I46),99999),IF(N(J46)&gt;=TODAY(),N(J46),99999),IF(N(L46)&gt;=TODAY(),N(L46),99999)),MAX(N(I46),N(J46),N(L46))))</f>
        <v/>
      </c>
      <c r="N46" s="34" t="str">
        <f aca="false">IF(M46="","",IF(M46=N(L46),"Name the driver",IF(M46=N(I46),"Reduced amount ends","Pay or respond")))</f>
        <v/>
      </c>
      <c r="O46" s="35" t="str">
        <f aca="true">IF(M46="","",M46-TODAY())</f>
        <v/>
      </c>
      <c r="P46" s="14"/>
      <c r="Q46" s="14"/>
      <c r="R46" s="17" t="str">
        <f aca="false">IF(TRIM(E46&amp;"")="","",SUBSTITUTE(UPPER(TRIM(E46&amp;""))," ",""))</f>
        <v/>
      </c>
      <c r="S46" s="18" t="str">
        <f aca="false">IF(OR(F46="",R46=""),"",IFERROR(INT(F46*1)+IF(TRIM(G46&amp;"")="",0,MOD(G46*1,1)),""))</f>
        <v/>
      </c>
      <c r="T46" s="18" t="str">
        <f aca="false">IF(S46="","",IFERROR(INT(F46*1)+IF(TRIM(G46&amp;"")="",1-1/86400,MOD(G46*1,1)),""))</f>
        <v/>
      </c>
      <c r="U46" s="17" t="n">
        <f aca="false">IF(S46="",0,SUMPRODUCT(('Van log'!$I$2:$I$2001=R46)*('Van log'!$J$2:$J$2001&lt;=T46)*('Van log'!$K$2:$K$2001&gt;=S46)))</f>
        <v>0</v>
      </c>
      <c r="V46" s="17" t="n">
        <f aca="false">IF(U46=0,0,SUMPRODUCT(MAX(('Van log'!$I$2:$I$2001=R46)*('Van log'!$J$2:$J$2001&lt;=T46)*('Van log'!$K$2:$K$2001&gt;=S46)*ROW('Van log'!$I$2:$I$2001))))</f>
        <v>0</v>
      </c>
    </row>
    <row r="47" customFormat="false" ht="15" hidden="false" customHeight="false" outlineLevel="0" collapsed="false">
      <c r="A47" s="13"/>
      <c r="B47" s="14"/>
      <c r="C47" s="14"/>
      <c r="D47" s="14"/>
      <c r="E47" s="14"/>
      <c r="F47" s="13"/>
      <c r="G47" s="15"/>
      <c r="H47" s="32"/>
      <c r="I47" s="13"/>
      <c r="J47" s="13"/>
      <c r="K47" s="29" t="str">
        <f aca="false">IF(S47="","",IF(U47=0,"Not in the log",INDEX('Van log'!$C$1:$C$2001,V47)&amp;IF(U47&gt;1," + "&amp;(U47-1)&amp;" more: check","")))</f>
        <v/>
      </c>
      <c r="L47" s="33" t="str">
        <f aca="false">IF(AND(A47&lt;&gt;"",OR(B47="Speeding",B47="Red light camera")),INT(A47*1)+28,"")</f>
        <v/>
      </c>
      <c r="M47" s="33" t="str">
        <f aca="true">IF(OR(A47="",OR(P47="Driver named",P47="Paid",P47="Cancelled"),MAX(N(I47),N(J47),N(L47))=0),"",IF(MIN(IF(N(I47)&gt;=TODAY(),N(I47),99999),IF(N(J47)&gt;=TODAY(),N(J47),99999),IF(N(L47)&gt;=TODAY(),N(L47),99999))&lt;99999,MIN(IF(N(I47)&gt;=TODAY(),N(I47),99999),IF(N(J47)&gt;=TODAY(),N(J47),99999),IF(N(L47)&gt;=TODAY(),N(L47),99999)),MAX(N(I47),N(J47),N(L47))))</f>
        <v/>
      </c>
      <c r="N47" s="34" t="str">
        <f aca="false">IF(M47="","",IF(M47=N(L47),"Name the driver",IF(M47=N(I47),"Reduced amount ends","Pay or respond")))</f>
        <v/>
      </c>
      <c r="O47" s="35" t="str">
        <f aca="true">IF(M47="","",M47-TODAY())</f>
        <v/>
      </c>
      <c r="P47" s="14"/>
      <c r="Q47" s="14"/>
      <c r="R47" s="17" t="str">
        <f aca="false">IF(TRIM(E47&amp;"")="","",SUBSTITUTE(UPPER(TRIM(E47&amp;""))," ",""))</f>
        <v/>
      </c>
      <c r="S47" s="18" t="str">
        <f aca="false">IF(OR(F47="",R47=""),"",IFERROR(INT(F47*1)+IF(TRIM(G47&amp;"")="",0,MOD(G47*1,1)),""))</f>
        <v/>
      </c>
      <c r="T47" s="18" t="str">
        <f aca="false">IF(S47="","",IFERROR(INT(F47*1)+IF(TRIM(G47&amp;"")="",1-1/86400,MOD(G47*1,1)),""))</f>
        <v/>
      </c>
      <c r="U47" s="17" t="n">
        <f aca="false">IF(S47="",0,SUMPRODUCT(('Van log'!$I$2:$I$2001=R47)*('Van log'!$J$2:$J$2001&lt;=T47)*('Van log'!$K$2:$K$2001&gt;=S47)))</f>
        <v>0</v>
      </c>
      <c r="V47" s="17" t="n">
        <f aca="false">IF(U47=0,0,SUMPRODUCT(MAX(('Van log'!$I$2:$I$2001=R47)*('Van log'!$J$2:$J$2001&lt;=T47)*('Van log'!$K$2:$K$2001&gt;=S47)*ROW('Van log'!$I$2:$I$2001))))</f>
        <v>0</v>
      </c>
    </row>
    <row r="48" customFormat="false" ht="15" hidden="false" customHeight="false" outlineLevel="0" collapsed="false">
      <c r="A48" s="13"/>
      <c r="B48" s="14"/>
      <c r="C48" s="14"/>
      <c r="D48" s="14"/>
      <c r="E48" s="14"/>
      <c r="F48" s="13"/>
      <c r="G48" s="15"/>
      <c r="H48" s="32"/>
      <c r="I48" s="13"/>
      <c r="J48" s="13"/>
      <c r="K48" s="29" t="str">
        <f aca="false">IF(S48="","",IF(U48=0,"Not in the log",INDEX('Van log'!$C$1:$C$2001,V48)&amp;IF(U48&gt;1," + "&amp;(U48-1)&amp;" more: check","")))</f>
        <v/>
      </c>
      <c r="L48" s="33" t="str">
        <f aca="false">IF(AND(A48&lt;&gt;"",OR(B48="Speeding",B48="Red light camera")),INT(A48*1)+28,"")</f>
        <v/>
      </c>
      <c r="M48" s="33" t="str">
        <f aca="true">IF(OR(A48="",OR(P48="Driver named",P48="Paid",P48="Cancelled"),MAX(N(I48),N(J48),N(L48))=0),"",IF(MIN(IF(N(I48)&gt;=TODAY(),N(I48),99999),IF(N(J48)&gt;=TODAY(),N(J48),99999),IF(N(L48)&gt;=TODAY(),N(L48),99999))&lt;99999,MIN(IF(N(I48)&gt;=TODAY(),N(I48),99999),IF(N(J48)&gt;=TODAY(),N(J48),99999),IF(N(L48)&gt;=TODAY(),N(L48),99999)),MAX(N(I48),N(J48),N(L48))))</f>
        <v/>
      </c>
      <c r="N48" s="34" t="str">
        <f aca="false">IF(M48="","",IF(M48=N(L48),"Name the driver",IF(M48=N(I48),"Reduced amount ends","Pay or respond")))</f>
        <v/>
      </c>
      <c r="O48" s="35" t="str">
        <f aca="true">IF(M48="","",M48-TODAY())</f>
        <v/>
      </c>
      <c r="P48" s="14"/>
      <c r="Q48" s="14"/>
      <c r="R48" s="17" t="str">
        <f aca="false">IF(TRIM(E48&amp;"")="","",SUBSTITUTE(UPPER(TRIM(E48&amp;""))," ",""))</f>
        <v/>
      </c>
      <c r="S48" s="18" t="str">
        <f aca="false">IF(OR(F48="",R48=""),"",IFERROR(INT(F48*1)+IF(TRIM(G48&amp;"")="",0,MOD(G48*1,1)),""))</f>
        <v/>
      </c>
      <c r="T48" s="18" t="str">
        <f aca="false">IF(S48="","",IFERROR(INT(F48*1)+IF(TRIM(G48&amp;"")="",1-1/86400,MOD(G48*1,1)),""))</f>
        <v/>
      </c>
      <c r="U48" s="17" t="n">
        <f aca="false">IF(S48="",0,SUMPRODUCT(('Van log'!$I$2:$I$2001=R48)*('Van log'!$J$2:$J$2001&lt;=T48)*('Van log'!$K$2:$K$2001&gt;=S48)))</f>
        <v>0</v>
      </c>
      <c r="V48" s="17" t="n">
        <f aca="false">IF(U48=0,0,SUMPRODUCT(MAX(('Van log'!$I$2:$I$2001=R48)*('Van log'!$J$2:$J$2001&lt;=T48)*('Van log'!$K$2:$K$2001&gt;=S48)*ROW('Van log'!$I$2:$I$2001))))</f>
        <v>0</v>
      </c>
    </row>
    <row r="49" customFormat="false" ht="15" hidden="false" customHeight="false" outlineLevel="0" collapsed="false">
      <c r="A49" s="13"/>
      <c r="B49" s="14"/>
      <c r="C49" s="14"/>
      <c r="D49" s="14"/>
      <c r="E49" s="14"/>
      <c r="F49" s="13"/>
      <c r="G49" s="15"/>
      <c r="H49" s="32"/>
      <c r="I49" s="13"/>
      <c r="J49" s="13"/>
      <c r="K49" s="29" t="str">
        <f aca="false">IF(S49="","",IF(U49=0,"Not in the log",INDEX('Van log'!$C$1:$C$2001,V49)&amp;IF(U49&gt;1," + "&amp;(U49-1)&amp;" more: check","")))</f>
        <v/>
      </c>
      <c r="L49" s="33" t="str">
        <f aca="false">IF(AND(A49&lt;&gt;"",OR(B49="Speeding",B49="Red light camera")),INT(A49*1)+28,"")</f>
        <v/>
      </c>
      <c r="M49" s="33" t="str">
        <f aca="true">IF(OR(A49="",OR(P49="Driver named",P49="Paid",P49="Cancelled"),MAX(N(I49),N(J49),N(L49))=0),"",IF(MIN(IF(N(I49)&gt;=TODAY(),N(I49),99999),IF(N(J49)&gt;=TODAY(),N(J49),99999),IF(N(L49)&gt;=TODAY(),N(L49),99999))&lt;99999,MIN(IF(N(I49)&gt;=TODAY(),N(I49),99999),IF(N(J49)&gt;=TODAY(),N(J49),99999),IF(N(L49)&gt;=TODAY(),N(L49),99999)),MAX(N(I49),N(J49),N(L49))))</f>
        <v/>
      </c>
      <c r="N49" s="34" t="str">
        <f aca="false">IF(M49="","",IF(M49=N(L49),"Name the driver",IF(M49=N(I49),"Reduced amount ends","Pay or respond")))</f>
        <v/>
      </c>
      <c r="O49" s="35" t="str">
        <f aca="true">IF(M49="","",M49-TODAY())</f>
        <v/>
      </c>
      <c r="P49" s="14"/>
      <c r="Q49" s="14"/>
      <c r="R49" s="17" t="str">
        <f aca="false">IF(TRIM(E49&amp;"")="","",SUBSTITUTE(UPPER(TRIM(E49&amp;""))," ",""))</f>
        <v/>
      </c>
      <c r="S49" s="18" t="str">
        <f aca="false">IF(OR(F49="",R49=""),"",IFERROR(INT(F49*1)+IF(TRIM(G49&amp;"")="",0,MOD(G49*1,1)),""))</f>
        <v/>
      </c>
      <c r="T49" s="18" t="str">
        <f aca="false">IF(S49="","",IFERROR(INT(F49*1)+IF(TRIM(G49&amp;"")="",1-1/86400,MOD(G49*1,1)),""))</f>
        <v/>
      </c>
      <c r="U49" s="17" t="n">
        <f aca="false">IF(S49="",0,SUMPRODUCT(('Van log'!$I$2:$I$2001=R49)*('Van log'!$J$2:$J$2001&lt;=T49)*('Van log'!$K$2:$K$2001&gt;=S49)))</f>
        <v>0</v>
      </c>
      <c r="V49" s="17" t="n">
        <f aca="false">IF(U49=0,0,SUMPRODUCT(MAX(('Van log'!$I$2:$I$2001=R49)*('Van log'!$J$2:$J$2001&lt;=T49)*('Van log'!$K$2:$K$2001&gt;=S49)*ROW('Van log'!$I$2:$I$2001))))</f>
        <v>0</v>
      </c>
    </row>
    <row r="50" customFormat="false" ht="15" hidden="false" customHeight="false" outlineLevel="0" collapsed="false">
      <c r="A50" s="13"/>
      <c r="B50" s="14"/>
      <c r="C50" s="14"/>
      <c r="D50" s="14"/>
      <c r="E50" s="14"/>
      <c r="F50" s="13"/>
      <c r="G50" s="15"/>
      <c r="H50" s="32"/>
      <c r="I50" s="13"/>
      <c r="J50" s="13"/>
      <c r="K50" s="29" t="str">
        <f aca="false">IF(S50="","",IF(U50=0,"Not in the log",INDEX('Van log'!$C$1:$C$2001,V50)&amp;IF(U50&gt;1," + "&amp;(U50-1)&amp;" more: check","")))</f>
        <v/>
      </c>
      <c r="L50" s="33" t="str">
        <f aca="false">IF(AND(A50&lt;&gt;"",OR(B50="Speeding",B50="Red light camera")),INT(A50*1)+28,"")</f>
        <v/>
      </c>
      <c r="M50" s="33" t="str">
        <f aca="true">IF(OR(A50="",OR(P50="Driver named",P50="Paid",P50="Cancelled"),MAX(N(I50),N(J50),N(L50))=0),"",IF(MIN(IF(N(I50)&gt;=TODAY(),N(I50),99999),IF(N(J50)&gt;=TODAY(),N(J50),99999),IF(N(L50)&gt;=TODAY(),N(L50),99999))&lt;99999,MIN(IF(N(I50)&gt;=TODAY(),N(I50),99999),IF(N(J50)&gt;=TODAY(),N(J50),99999),IF(N(L50)&gt;=TODAY(),N(L50),99999)),MAX(N(I50),N(J50),N(L50))))</f>
        <v/>
      </c>
      <c r="N50" s="34" t="str">
        <f aca="false">IF(M50="","",IF(M50=N(L50),"Name the driver",IF(M50=N(I50),"Reduced amount ends","Pay or respond")))</f>
        <v/>
      </c>
      <c r="O50" s="35" t="str">
        <f aca="true">IF(M50="","",M50-TODAY())</f>
        <v/>
      </c>
      <c r="P50" s="14"/>
      <c r="Q50" s="14"/>
      <c r="R50" s="17" t="str">
        <f aca="false">IF(TRIM(E50&amp;"")="","",SUBSTITUTE(UPPER(TRIM(E50&amp;""))," ",""))</f>
        <v/>
      </c>
      <c r="S50" s="18" t="str">
        <f aca="false">IF(OR(F50="",R50=""),"",IFERROR(INT(F50*1)+IF(TRIM(G50&amp;"")="",0,MOD(G50*1,1)),""))</f>
        <v/>
      </c>
      <c r="T50" s="18" t="str">
        <f aca="false">IF(S50="","",IFERROR(INT(F50*1)+IF(TRIM(G50&amp;"")="",1-1/86400,MOD(G50*1,1)),""))</f>
        <v/>
      </c>
      <c r="U50" s="17" t="n">
        <f aca="false">IF(S50="",0,SUMPRODUCT(('Van log'!$I$2:$I$2001=R50)*('Van log'!$J$2:$J$2001&lt;=T50)*('Van log'!$K$2:$K$2001&gt;=S50)))</f>
        <v>0</v>
      </c>
      <c r="V50" s="17" t="n">
        <f aca="false">IF(U50=0,0,SUMPRODUCT(MAX(('Van log'!$I$2:$I$2001=R50)*('Van log'!$J$2:$J$2001&lt;=T50)*('Van log'!$K$2:$K$2001&gt;=S50)*ROW('Van log'!$I$2:$I$2001))))</f>
        <v>0</v>
      </c>
    </row>
    <row r="51" customFormat="false" ht="15" hidden="false" customHeight="false" outlineLevel="0" collapsed="false">
      <c r="A51" s="13"/>
      <c r="B51" s="14"/>
      <c r="C51" s="14"/>
      <c r="D51" s="14"/>
      <c r="E51" s="14"/>
      <c r="F51" s="13"/>
      <c r="G51" s="15"/>
      <c r="H51" s="32"/>
      <c r="I51" s="13"/>
      <c r="J51" s="13"/>
      <c r="K51" s="29" t="str">
        <f aca="false">IF(S51="","",IF(U51=0,"Not in the log",INDEX('Van log'!$C$1:$C$2001,V51)&amp;IF(U51&gt;1," + "&amp;(U51-1)&amp;" more: check","")))</f>
        <v/>
      </c>
      <c r="L51" s="33" t="str">
        <f aca="false">IF(AND(A51&lt;&gt;"",OR(B51="Speeding",B51="Red light camera")),INT(A51*1)+28,"")</f>
        <v/>
      </c>
      <c r="M51" s="33" t="str">
        <f aca="true">IF(OR(A51="",OR(P51="Driver named",P51="Paid",P51="Cancelled"),MAX(N(I51),N(J51),N(L51))=0),"",IF(MIN(IF(N(I51)&gt;=TODAY(),N(I51),99999),IF(N(J51)&gt;=TODAY(),N(J51),99999),IF(N(L51)&gt;=TODAY(),N(L51),99999))&lt;99999,MIN(IF(N(I51)&gt;=TODAY(),N(I51),99999),IF(N(J51)&gt;=TODAY(),N(J51),99999),IF(N(L51)&gt;=TODAY(),N(L51),99999)),MAX(N(I51),N(J51),N(L51))))</f>
        <v/>
      </c>
      <c r="N51" s="34" t="str">
        <f aca="false">IF(M51="","",IF(M51=N(L51),"Name the driver",IF(M51=N(I51),"Reduced amount ends","Pay or respond")))</f>
        <v/>
      </c>
      <c r="O51" s="35" t="str">
        <f aca="true">IF(M51="","",M51-TODAY())</f>
        <v/>
      </c>
      <c r="P51" s="14"/>
      <c r="Q51" s="14"/>
      <c r="R51" s="17" t="str">
        <f aca="false">IF(TRIM(E51&amp;"")="","",SUBSTITUTE(UPPER(TRIM(E51&amp;""))," ",""))</f>
        <v/>
      </c>
      <c r="S51" s="18" t="str">
        <f aca="false">IF(OR(F51="",R51=""),"",IFERROR(INT(F51*1)+IF(TRIM(G51&amp;"")="",0,MOD(G51*1,1)),""))</f>
        <v/>
      </c>
      <c r="T51" s="18" t="str">
        <f aca="false">IF(S51="","",IFERROR(INT(F51*1)+IF(TRIM(G51&amp;"")="",1-1/86400,MOD(G51*1,1)),""))</f>
        <v/>
      </c>
      <c r="U51" s="17" t="n">
        <f aca="false">IF(S51="",0,SUMPRODUCT(('Van log'!$I$2:$I$2001=R51)*('Van log'!$J$2:$J$2001&lt;=T51)*('Van log'!$K$2:$K$2001&gt;=S51)))</f>
        <v>0</v>
      </c>
      <c r="V51" s="17" t="n">
        <f aca="false">IF(U51=0,0,SUMPRODUCT(MAX(('Van log'!$I$2:$I$2001=R51)*('Van log'!$J$2:$J$2001&lt;=T51)*('Van log'!$K$2:$K$2001&gt;=S51)*ROW('Van log'!$I$2:$I$2001))))</f>
        <v>0</v>
      </c>
    </row>
    <row r="52" customFormat="false" ht="15" hidden="false" customHeight="false" outlineLevel="0" collapsed="false">
      <c r="A52" s="13"/>
      <c r="B52" s="14"/>
      <c r="C52" s="14"/>
      <c r="D52" s="14"/>
      <c r="E52" s="14"/>
      <c r="F52" s="13"/>
      <c r="G52" s="15"/>
      <c r="H52" s="32"/>
      <c r="I52" s="13"/>
      <c r="J52" s="13"/>
      <c r="K52" s="29" t="str">
        <f aca="false">IF(S52="","",IF(U52=0,"Not in the log",INDEX('Van log'!$C$1:$C$2001,V52)&amp;IF(U52&gt;1," + "&amp;(U52-1)&amp;" more: check","")))</f>
        <v/>
      </c>
      <c r="L52" s="33" t="str">
        <f aca="false">IF(AND(A52&lt;&gt;"",OR(B52="Speeding",B52="Red light camera")),INT(A52*1)+28,"")</f>
        <v/>
      </c>
      <c r="M52" s="33" t="str">
        <f aca="true">IF(OR(A52="",OR(P52="Driver named",P52="Paid",P52="Cancelled"),MAX(N(I52),N(J52),N(L52))=0),"",IF(MIN(IF(N(I52)&gt;=TODAY(),N(I52),99999),IF(N(J52)&gt;=TODAY(),N(J52),99999),IF(N(L52)&gt;=TODAY(),N(L52),99999))&lt;99999,MIN(IF(N(I52)&gt;=TODAY(),N(I52),99999),IF(N(J52)&gt;=TODAY(),N(J52),99999),IF(N(L52)&gt;=TODAY(),N(L52),99999)),MAX(N(I52),N(J52),N(L52))))</f>
        <v/>
      </c>
      <c r="N52" s="34" t="str">
        <f aca="false">IF(M52="","",IF(M52=N(L52),"Name the driver",IF(M52=N(I52),"Reduced amount ends","Pay or respond")))</f>
        <v/>
      </c>
      <c r="O52" s="35" t="str">
        <f aca="true">IF(M52="","",M52-TODAY())</f>
        <v/>
      </c>
      <c r="P52" s="14"/>
      <c r="Q52" s="14"/>
      <c r="R52" s="17" t="str">
        <f aca="false">IF(TRIM(E52&amp;"")="","",SUBSTITUTE(UPPER(TRIM(E52&amp;""))," ",""))</f>
        <v/>
      </c>
      <c r="S52" s="18" t="str">
        <f aca="false">IF(OR(F52="",R52=""),"",IFERROR(INT(F52*1)+IF(TRIM(G52&amp;"")="",0,MOD(G52*1,1)),""))</f>
        <v/>
      </c>
      <c r="T52" s="18" t="str">
        <f aca="false">IF(S52="","",IFERROR(INT(F52*1)+IF(TRIM(G52&amp;"")="",1-1/86400,MOD(G52*1,1)),""))</f>
        <v/>
      </c>
      <c r="U52" s="17" t="n">
        <f aca="false">IF(S52="",0,SUMPRODUCT(('Van log'!$I$2:$I$2001=R52)*('Van log'!$J$2:$J$2001&lt;=T52)*('Van log'!$K$2:$K$2001&gt;=S52)))</f>
        <v>0</v>
      </c>
      <c r="V52" s="17" t="n">
        <f aca="false">IF(U52=0,0,SUMPRODUCT(MAX(('Van log'!$I$2:$I$2001=R52)*('Van log'!$J$2:$J$2001&lt;=T52)*('Van log'!$K$2:$K$2001&gt;=S52)*ROW('Van log'!$I$2:$I$2001))))</f>
        <v>0</v>
      </c>
    </row>
    <row r="53" customFormat="false" ht="15" hidden="false" customHeight="false" outlineLevel="0" collapsed="false">
      <c r="A53" s="13"/>
      <c r="B53" s="14"/>
      <c r="C53" s="14"/>
      <c r="D53" s="14"/>
      <c r="E53" s="14"/>
      <c r="F53" s="13"/>
      <c r="G53" s="15"/>
      <c r="H53" s="32"/>
      <c r="I53" s="13"/>
      <c r="J53" s="13"/>
      <c r="K53" s="29" t="str">
        <f aca="false">IF(S53="","",IF(U53=0,"Not in the log",INDEX('Van log'!$C$1:$C$2001,V53)&amp;IF(U53&gt;1," + "&amp;(U53-1)&amp;" more: check","")))</f>
        <v/>
      </c>
      <c r="L53" s="33" t="str">
        <f aca="false">IF(AND(A53&lt;&gt;"",OR(B53="Speeding",B53="Red light camera")),INT(A53*1)+28,"")</f>
        <v/>
      </c>
      <c r="M53" s="33" t="str">
        <f aca="true">IF(OR(A53="",OR(P53="Driver named",P53="Paid",P53="Cancelled"),MAX(N(I53),N(J53),N(L53))=0),"",IF(MIN(IF(N(I53)&gt;=TODAY(),N(I53),99999),IF(N(J53)&gt;=TODAY(),N(J53),99999),IF(N(L53)&gt;=TODAY(),N(L53),99999))&lt;99999,MIN(IF(N(I53)&gt;=TODAY(),N(I53),99999),IF(N(J53)&gt;=TODAY(),N(J53),99999),IF(N(L53)&gt;=TODAY(),N(L53),99999)),MAX(N(I53),N(J53),N(L53))))</f>
        <v/>
      </c>
      <c r="N53" s="34" t="str">
        <f aca="false">IF(M53="","",IF(M53=N(L53),"Name the driver",IF(M53=N(I53),"Reduced amount ends","Pay or respond")))</f>
        <v/>
      </c>
      <c r="O53" s="35" t="str">
        <f aca="true">IF(M53="","",M53-TODAY())</f>
        <v/>
      </c>
      <c r="P53" s="14"/>
      <c r="Q53" s="14"/>
      <c r="R53" s="17" t="str">
        <f aca="false">IF(TRIM(E53&amp;"")="","",SUBSTITUTE(UPPER(TRIM(E53&amp;""))," ",""))</f>
        <v/>
      </c>
      <c r="S53" s="18" t="str">
        <f aca="false">IF(OR(F53="",R53=""),"",IFERROR(INT(F53*1)+IF(TRIM(G53&amp;"")="",0,MOD(G53*1,1)),""))</f>
        <v/>
      </c>
      <c r="T53" s="18" t="str">
        <f aca="false">IF(S53="","",IFERROR(INT(F53*1)+IF(TRIM(G53&amp;"")="",1-1/86400,MOD(G53*1,1)),""))</f>
        <v/>
      </c>
      <c r="U53" s="17" t="n">
        <f aca="false">IF(S53="",0,SUMPRODUCT(('Van log'!$I$2:$I$2001=R53)*('Van log'!$J$2:$J$2001&lt;=T53)*('Van log'!$K$2:$K$2001&gt;=S53)))</f>
        <v>0</v>
      </c>
      <c r="V53" s="17" t="n">
        <f aca="false">IF(U53=0,0,SUMPRODUCT(MAX(('Van log'!$I$2:$I$2001=R53)*('Van log'!$J$2:$J$2001&lt;=T53)*('Van log'!$K$2:$K$2001&gt;=S53)*ROW('Van log'!$I$2:$I$2001))))</f>
        <v>0</v>
      </c>
    </row>
    <row r="54" customFormat="false" ht="15" hidden="false" customHeight="false" outlineLevel="0" collapsed="false">
      <c r="A54" s="13"/>
      <c r="B54" s="14"/>
      <c r="C54" s="14"/>
      <c r="D54" s="14"/>
      <c r="E54" s="14"/>
      <c r="F54" s="13"/>
      <c r="G54" s="15"/>
      <c r="H54" s="32"/>
      <c r="I54" s="13"/>
      <c r="J54" s="13"/>
      <c r="K54" s="29" t="str">
        <f aca="false">IF(S54="","",IF(U54=0,"Not in the log",INDEX('Van log'!$C$1:$C$2001,V54)&amp;IF(U54&gt;1," + "&amp;(U54-1)&amp;" more: check","")))</f>
        <v/>
      </c>
      <c r="L54" s="33" t="str">
        <f aca="false">IF(AND(A54&lt;&gt;"",OR(B54="Speeding",B54="Red light camera")),INT(A54*1)+28,"")</f>
        <v/>
      </c>
      <c r="M54" s="33" t="str">
        <f aca="true">IF(OR(A54="",OR(P54="Driver named",P54="Paid",P54="Cancelled"),MAX(N(I54),N(J54),N(L54))=0),"",IF(MIN(IF(N(I54)&gt;=TODAY(),N(I54),99999),IF(N(J54)&gt;=TODAY(),N(J54),99999),IF(N(L54)&gt;=TODAY(),N(L54),99999))&lt;99999,MIN(IF(N(I54)&gt;=TODAY(),N(I54),99999),IF(N(J54)&gt;=TODAY(),N(J54),99999),IF(N(L54)&gt;=TODAY(),N(L54),99999)),MAX(N(I54),N(J54),N(L54))))</f>
        <v/>
      </c>
      <c r="N54" s="34" t="str">
        <f aca="false">IF(M54="","",IF(M54=N(L54),"Name the driver",IF(M54=N(I54),"Reduced amount ends","Pay or respond")))</f>
        <v/>
      </c>
      <c r="O54" s="35" t="str">
        <f aca="true">IF(M54="","",M54-TODAY())</f>
        <v/>
      </c>
      <c r="P54" s="14"/>
      <c r="Q54" s="14"/>
      <c r="R54" s="17" t="str">
        <f aca="false">IF(TRIM(E54&amp;"")="","",SUBSTITUTE(UPPER(TRIM(E54&amp;""))," ",""))</f>
        <v/>
      </c>
      <c r="S54" s="18" t="str">
        <f aca="false">IF(OR(F54="",R54=""),"",IFERROR(INT(F54*1)+IF(TRIM(G54&amp;"")="",0,MOD(G54*1,1)),""))</f>
        <v/>
      </c>
      <c r="T54" s="18" t="str">
        <f aca="false">IF(S54="","",IFERROR(INT(F54*1)+IF(TRIM(G54&amp;"")="",1-1/86400,MOD(G54*1,1)),""))</f>
        <v/>
      </c>
      <c r="U54" s="17" t="n">
        <f aca="false">IF(S54="",0,SUMPRODUCT(('Van log'!$I$2:$I$2001=R54)*('Van log'!$J$2:$J$2001&lt;=T54)*('Van log'!$K$2:$K$2001&gt;=S54)))</f>
        <v>0</v>
      </c>
      <c r="V54" s="17" t="n">
        <f aca="false">IF(U54=0,0,SUMPRODUCT(MAX(('Van log'!$I$2:$I$2001=R54)*('Van log'!$J$2:$J$2001&lt;=T54)*('Van log'!$K$2:$K$2001&gt;=S54)*ROW('Van log'!$I$2:$I$2001))))</f>
        <v>0</v>
      </c>
    </row>
    <row r="55" customFormat="false" ht="15" hidden="false" customHeight="false" outlineLevel="0" collapsed="false">
      <c r="A55" s="13"/>
      <c r="B55" s="14"/>
      <c r="C55" s="14"/>
      <c r="D55" s="14"/>
      <c r="E55" s="14"/>
      <c r="F55" s="13"/>
      <c r="G55" s="15"/>
      <c r="H55" s="32"/>
      <c r="I55" s="13"/>
      <c r="J55" s="13"/>
      <c r="K55" s="29" t="str">
        <f aca="false">IF(S55="","",IF(U55=0,"Not in the log",INDEX('Van log'!$C$1:$C$2001,V55)&amp;IF(U55&gt;1," + "&amp;(U55-1)&amp;" more: check","")))</f>
        <v/>
      </c>
      <c r="L55" s="33" t="str">
        <f aca="false">IF(AND(A55&lt;&gt;"",OR(B55="Speeding",B55="Red light camera")),INT(A55*1)+28,"")</f>
        <v/>
      </c>
      <c r="M55" s="33" t="str">
        <f aca="true">IF(OR(A55="",OR(P55="Driver named",P55="Paid",P55="Cancelled"),MAX(N(I55),N(J55),N(L55))=0),"",IF(MIN(IF(N(I55)&gt;=TODAY(),N(I55),99999),IF(N(J55)&gt;=TODAY(),N(J55),99999),IF(N(L55)&gt;=TODAY(),N(L55),99999))&lt;99999,MIN(IF(N(I55)&gt;=TODAY(),N(I55),99999),IF(N(J55)&gt;=TODAY(),N(J55),99999),IF(N(L55)&gt;=TODAY(),N(L55),99999)),MAX(N(I55),N(J55),N(L55))))</f>
        <v/>
      </c>
      <c r="N55" s="34" t="str">
        <f aca="false">IF(M55="","",IF(M55=N(L55),"Name the driver",IF(M55=N(I55),"Reduced amount ends","Pay or respond")))</f>
        <v/>
      </c>
      <c r="O55" s="35" t="str">
        <f aca="true">IF(M55="","",M55-TODAY())</f>
        <v/>
      </c>
      <c r="P55" s="14"/>
      <c r="Q55" s="14"/>
      <c r="R55" s="17" t="str">
        <f aca="false">IF(TRIM(E55&amp;"")="","",SUBSTITUTE(UPPER(TRIM(E55&amp;""))," ",""))</f>
        <v/>
      </c>
      <c r="S55" s="18" t="str">
        <f aca="false">IF(OR(F55="",R55=""),"",IFERROR(INT(F55*1)+IF(TRIM(G55&amp;"")="",0,MOD(G55*1,1)),""))</f>
        <v/>
      </c>
      <c r="T55" s="18" t="str">
        <f aca="false">IF(S55="","",IFERROR(INT(F55*1)+IF(TRIM(G55&amp;"")="",1-1/86400,MOD(G55*1,1)),""))</f>
        <v/>
      </c>
      <c r="U55" s="17" t="n">
        <f aca="false">IF(S55="",0,SUMPRODUCT(('Van log'!$I$2:$I$2001=R55)*('Van log'!$J$2:$J$2001&lt;=T55)*('Van log'!$K$2:$K$2001&gt;=S55)))</f>
        <v>0</v>
      </c>
      <c r="V55" s="17" t="n">
        <f aca="false">IF(U55=0,0,SUMPRODUCT(MAX(('Van log'!$I$2:$I$2001=R55)*('Van log'!$J$2:$J$2001&lt;=T55)*('Van log'!$K$2:$K$2001&gt;=S55)*ROW('Van log'!$I$2:$I$2001))))</f>
        <v>0</v>
      </c>
    </row>
    <row r="56" customFormat="false" ht="15" hidden="false" customHeight="false" outlineLevel="0" collapsed="false">
      <c r="A56" s="13"/>
      <c r="B56" s="14"/>
      <c r="C56" s="14"/>
      <c r="D56" s="14"/>
      <c r="E56" s="14"/>
      <c r="F56" s="13"/>
      <c r="G56" s="15"/>
      <c r="H56" s="32"/>
      <c r="I56" s="13"/>
      <c r="J56" s="13"/>
      <c r="K56" s="29" t="str">
        <f aca="false">IF(S56="","",IF(U56=0,"Not in the log",INDEX('Van log'!$C$1:$C$2001,V56)&amp;IF(U56&gt;1," + "&amp;(U56-1)&amp;" more: check","")))</f>
        <v/>
      </c>
      <c r="L56" s="33" t="str">
        <f aca="false">IF(AND(A56&lt;&gt;"",OR(B56="Speeding",B56="Red light camera")),INT(A56*1)+28,"")</f>
        <v/>
      </c>
      <c r="M56" s="33" t="str">
        <f aca="true">IF(OR(A56="",OR(P56="Driver named",P56="Paid",P56="Cancelled"),MAX(N(I56),N(J56),N(L56))=0),"",IF(MIN(IF(N(I56)&gt;=TODAY(),N(I56),99999),IF(N(J56)&gt;=TODAY(),N(J56),99999),IF(N(L56)&gt;=TODAY(),N(L56),99999))&lt;99999,MIN(IF(N(I56)&gt;=TODAY(),N(I56),99999),IF(N(J56)&gt;=TODAY(),N(J56),99999),IF(N(L56)&gt;=TODAY(),N(L56),99999)),MAX(N(I56),N(J56),N(L56))))</f>
        <v/>
      </c>
      <c r="N56" s="34" t="str">
        <f aca="false">IF(M56="","",IF(M56=N(L56),"Name the driver",IF(M56=N(I56),"Reduced amount ends","Pay or respond")))</f>
        <v/>
      </c>
      <c r="O56" s="35" t="str">
        <f aca="true">IF(M56="","",M56-TODAY())</f>
        <v/>
      </c>
      <c r="P56" s="14"/>
      <c r="Q56" s="14"/>
      <c r="R56" s="17" t="str">
        <f aca="false">IF(TRIM(E56&amp;"")="","",SUBSTITUTE(UPPER(TRIM(E56&amp;""))," ",""))</f>
        <v/>
      </c>
      <c r="S56" s="18" t="str">
        <f aca="false">IF(OR(F56="",R56=""),"",IFERROR(INT(F56*1)+IF(TRIM(G56&amp;"")="",0,MOD(G56*1,1)),""))</f>
        <v/>
      </c>
      <c r="T56" s="18" t="str">
        <f aca="false">IF(S56="","",IFERROR(INT(F56*1)+IF(TRIM(G56&amp;"")="",1-1/86400,MOD(G56*1,1)),""))</f>
        <v/>
      </c>
      <c r="U56" s="17" t="n">
        <f aca="false">IF(S56="",0,SUMPRODUCT(('Van log'!$I$2:$I$2001=R56)*('Van log'!$J$2:$J$2001&lt;=T56)*('Van log'!$K$2:$K$2001&gt;=S56)))</f>
        <v>0</v>
      </c>
      <c r="V56" s="17" t="n">
        <f aca="false">IF(U56=0,0,SUMPRODUCT(MAX(('Van log'!$I$2:$I$2001=R56)*('Van log'!$J$2:$J$2001&lt;=T56)*('Van log'!$K$2:$K$2001&gt;=S56)*ROW('Van log'!$I$2:$I$2001))))</f>
        <v>0</v>
      </c>
    </row>
    <row r="57" customFormat="false" ht="15" hidden="false" customHeight="false" outlineLevel="0" collapsed="false">
      <c r="A57" s="13"/>
      <c r="B57" s="14"/>
      <c r="C57" s="14"/>
      <c r="D57" s="14"/>
      <c r="E57" s="14"/>
      <c r="F57" s="13"/>
      <c r="G57" s="15"/>
      <c r="H57" s="32"/>
      <c r="I57" s="13"/>
      <c r="J57" s="13"/>
      <c r="K57" s="29" t="str">
        <f aca="false">IF(S57="","",IF(U57=0,"Not in the log",INDEX('Van log'!$C$1:$C$2001,V57)&amp;IF(U57&gt;1," + "&amp;(U57-1)&amp;" more: check","")))</f>
        <v/>
      </c>
      <c r="L57" s="33" t="str">
        <f aca="false">IF(AND(A57&lt;&gt;"",OR(B57="Speeding",B57="Red light camera")),INT(A57*1)+28,"")</f>
        <v/>
      </c>
      <c r="M57" s="33" t="str">
        <f aca="true">IF(OR(A57="",OR(P57="Driver named",P57="Paid",P57="Cancelled"),MAX(N(I57),N(J57),N(L57))=0),"",IF(MIN(IF(N(I57)&gt;=TODAY(),N(I57),99999),IF(N(J57)&gt;=TODAY(),N(J57),99999),IF(N(L57)&gt;=TODAY(),N(L57),99999))&lt;99999,MIN(IF(N(I57)&gt;=TODAY(),N(I57),99999),IF(N(J57)&gt;=TODAY(),N(J57),99999),IF(N(L57)&gt;=TODAY(),N(L57),99999)),MAX(N(I57),N(J57),N(L57))))</f>
        <v/>
      </c>
      <c r="N57" s="34" t="str">
        <f aca="false">IF(M57="","",IF(M57=N(L57),"Name the driver",IF(M57=N(I57),"Reduced amount ends","Pay or respond")))</f>
        <v/>
      </c>
      <c r="O57" s="35" t="str">
        <f aca="true">IF(M57="","",M57-TODAY())</f>
        <v/>
      </c>
      <c r="P57" s="14"/>
      <c r="Q57" s="14"/>
      <c r="R57" s="17" t="str">
        <f aca="false">IF(TRIM(E57&amp;"")="","",SUBSTITUTE(UPPER(TRIM(E57&amp;""))," ",""))</f>
        <v/>
      </c>
      <c r="S57" s="18" t="str">
        <f aca="false">IF(OR(F57="",R57=""),"",IFERROR(INT(F57*1)+IF(TRIM(G57&amp;"")="",0,MOD(G57*1,1)),""))</f>
        <v/>
      </c>
      <c r="T57" s="18" t="str">
        <f aca="false">IF(S57="","",IFERROR(INT(F57*1)+IF(TRIM(G57&amp;"")="",1-1/86400,MOD(G57*1,1)),""))</f>
        <v/>
      </c>
      <c r="U57" s="17" t="n">
        <f aca="false">IF(S57="",0,SUMPRODUCT(('Van log'!$I$2:$I$2001=R57)*('Van log'!$J$2:$J$2001&lt;=T57)*('Van log'!$K$2:$K$2001&gt;=S57)))</f>
        <v>0</v>
      </c>
      <c r="V57" s="17" t="n">
        <f aca="false">IF(U57=0,0,SUMPRODUCT(MAX(('Van log'!$I$2:$I$2001=R57)*('Van log'!$J$2:$J$2001&lt;=T57)*('Van log'!$K$2:$K$2001&gt;=S57)*ROW('Van log'!$I$2:$I$2001))))</f>
        <v>0</v>
      </c>
    </row>
    <row r="58" customFormat="false" ht="15" hidden="false" customHeight="false" outlineLevel="0" collapsed="false">
      <c r="A58" s="13"/>
      <c r="B58" s="14"/>
      <c r="C58" s="14"/>
      <c r="D58" s="14"/>
      <c r="E58" s="14"/>
      <c r="F58" s="13"/>
      <c r="G58" s="15"/>
      <c r="H58" s="32"/>
      <c r="I58" s="13"/>
      <c r="J58" s="13"/>
      <c r="K58" s="29" t="str">
        <f aca="false">IF(S58="","",IF(U58=0,"Not in the log",INDEX('Van log'!$C$1:$C$2001,V58)&amp;IF(U58&gt;1," + "&amp;(U58-1)&amp;" more: check","")))</f>
        <v/>
      </c>
      <c r="L58" s="33" t="str">
        <f aca="false">IF(AND(A58&lt;&gt;"",OR(B58="Speeding",B58="Red light camera")),INT(A58*1)+28,"")</f>
        <v/>
      </c>
      <c r="M58" s="33" t="str">
        <f aca="true">IF(OR(A58="",OR(P58="Driver named",P58="Paid",P58="Cancelled"),MAX(N(I58),N(J58),N(L58))=0),"",IF(MIN(IF(N(I58)&gt;=TODAY(),N(I58),99999),IF(N(J58)&gt;=TODAY(),N(J58),99999),IF(N(L58)&gt;=TODAY(),N(L58),99999))&lt;99999,MIN(IF(N(I58)&gt;=TODAY(),N(I58),99999),IF(N(J58)&gt;=TODAY(),N(J58),99999),IF(N(L58)&gt;=TODAY(),N(L58),99999)),MAX(N(I58),N(J58),N(L58))))</f>
        <v/>
      </c>
      <c r="N58" s="34" t="str">
        <f aca="false">IF(M58="","",IF(M58=N(L58),"Name the driver",IF(M58=N(I58),"Reduced amount ends","Pay or respond")))</f>
        <v/>
      </c>
      <c r="O58" s="35" t="str">
        <f aca="true">IF(M58="","",M58-TODAY())</f>
        <v/>
      </c>
      <c r="P58" s="14"/>
      <c r="Q58" s="14"/>
      <c r="R58" s="17" t="str">
        <f aca="false">IF(TRIM(E58&amp;"")="","",SUBSTITUTE(UPPER(TRIM(E58&amp;""))," ",""))</f>
        <v/>
      </c>
      <c r="S58" s="18" t="str">
        <f aca="false">IF(OR(F58="",R58=""),"",IFERROR(INT(F58*1)+IF(TRIM(G58&amp;"")="",0,MOD(G58*1,1)),""))</f>
        <v/>
      </c>
      <c r="T58" s="18" t="str">
        <f aca="false">IF(S58="","",IFERROR(INT(F58*1)+IF(TRIM(G58&amp;"")="",1-1/86400,MOD(G58*1,1)),""))</f>
        <v/>
      </c>
      <c r="U58" s="17" t="n">
        <f aca="false">IF(S58="",0,SUMPRODUCT(('Van log'!$I$2:$I$2001=R58)*('Van log'!$J$2:$J$2001&lt;=T58)*('Van log'!$K$2:$K$2001&gt;=S58)))</f>
        <v>0</v>
      </c>
      <c r="V58" s="17" t="n">
        <f aca="false">IF(U58=0,0,SUMPRODUCT(MAX(('Van log'!$I$2:$I$2001=R58)*('Van log'!$J$2:$J$2001&lt;=T58)*('Van log'!$K$2:$K$2001&gt;=S58)*ROW('Van log'!$I$2:$I$2001))))</f>
        <v>0</v>
      </c>
    </row>
    <row r="59" customFormat="false" ht="15" hidden="false" customHeight="false" outlineLevel="0" collapsed="false">
      <c r="A59" s="13"/>
      <c r="B59" s="14"/>
      <c r="C59" s="14"/>
      <c r="D59" s="14"/>
      <c r="E59" s="14"/>
      <c r="F59" s="13"/>
      <c r="G59" s="15"/>
      <c r="H59" s="32"/>
      <c r="I59" s="13"/>
      <c r="J59" s="13"/>
      <c r="K59" s="29" t="str">
        <f aca="false">IF(S59="","",IF(U59=0,"Not in the log",INDEX('Van log'!$C$1:$C$2001,V59)&amp;IF(U59&gt;1," + "&amp;(U59-1)&amp;" more: check","")))</f>
        <v/>
      </c>
      <c r="L59" s="33" t="str">
        <f aca="false">IF(AND(A59&lt;&gt;"",OR(B59="Speeding",B59="Red light camera")),INT(A59*1)+28,"")</f>
        <v/>
      </c>
      <c r="M59" s="33" t="str">
        <f aca="true">IF(OR(A59="",OR(P59="Driver named",P59="Paid",P59="Cancelled"),MAX(N(I59),N(J59),N(L59))=0),"",IF(MIN(IF(N(I59)&gt;=TODAY(),N(I59),99999),IF(N(J59)&gt;=TODAY(),N(J59),99999),IF(N(L59)&gt;=TODAY(),N(L59),99999))&lt;99999,MIN(IF(N(I59)&gt;=TODAY(),N(I59),99999),IF(N(J59)&gt;=TODAY(),N(J59),99999),IF(N(L59)&gt;=TODAY(),N(L59),99999)),MAX(N(I59),N(J59),N(L59))))</f>
        <v/>
      </c>
      <c r="N59" s="34" t="str">
        <f aca="false">IF(M59="","",IF(M59=N(L59),"Name the driver",IF(M59=N(I59),"Reduced amount ends","Pay or respond")))</f>
        <v/>
      </c>
      <c r="O59" s="35" t="str">
        <f aca="true">IF(M59="","",M59-TODAY())</f>
        <v/>
      </c>
      <c r="P59" s="14"/>
      <c r="Q59" s="14"/>
      <c r="R59" s="17" t="str">
        <f aca="false">IF(TRIM(E59&amp;"")="","",SUBSTITUTE(UPPER(TRIM(E59&amp;""))," ",""))</f>
        <v/>
      </c>
      <c r="S59" s="18" t="str">
        <f aca="false">IF(OR(F59="",R59=""),"",IFERROR(INT(F59*1)+IF(TRIM(G59&amp;"")="",0,MOD(G59*1,1)),""))</f>
        <v/>
      </c>
      <c r="T59" s="18" t="str">
        <f aca="false">IF(S59="","",IFERROR(INT(F59*1)+IF(TRIM(G59&amp;"")="",1-1/86400,MOD(G59*1,1)),""))</f>
        <v/>
      </c>
      <c r="U59" s="17" t="n">
        <f aca="false">IF(S59="",0,SUMPRODUCT(('Van log'!$I$2:$I$2001=R59)*('Van log'!$J$2:$J$2001&lt;=T59)*('Van log'!$K$2:$K$2001&gt;=S59)))</f>
        <v>0</v>
      </c>
      <c r="V59" s="17" t="n">
        <f aca="false">IF(U59=0,0,SUMPRODUCT(MAX(('Van log'!$I$2:$I$2001=R59)*('Van log'!$J$2:$J$2001&lt;=T59)*('Van log'!$K$2:$K$2001&gt;=S59)*ROW('Van log'!$I$2:$I$2001))))</f>
        <v>0</v>
      </c>
    </row>
    <row r="60" customFormat="false" ht="15" hidden="false" customHeight="false" outlineLevel="0" collapsed="false">
      <c r="A60" s="13"/>
      <c r="B60" s="14"/>
      <c r="C60" s="14"/>
      <c r="D60" s="14"/>
      <c r="E60" s="14"/>
      <c r="F60" s="13"/>
      <c r="G60" s="15"/>
      <c r="H60" s="32"/>
      <c r="I60" s="13"/>
      <c r="J60" s="13"/>
      <c r="K60" s="29" t="str">
        <f aca="false">IF(S60="","",IF(U60=0,"Not in the log",INDEX('Van log'!$C$1:$C$2001,V60)&amp;IF(U60&gt;1," + "&amp;(U60-1)&amp;" more: check","")))</f>
        <v/>
      </c>
      <c r="L60" s="33" t="str">
        <f aca="false">IF(AND(A60&lt;&gt;"",OR(B60="Speeding",B60="Red light camera")),INT(A60*1)+28,"")</f>
        <v/>
      </c>
      <c r="M60" s="33" t="str">
        <f aca="true">IF(OR(A60="",OR(P60="Driver named",P60="Paid",P60="Cancelled"),MAX(N(I60),N(J60),N(L60))=0),"",IF(MIN(IF(N(I60)&gt;=TODAY(),N(I60),99999),IF(N(J60)&gt;=TODAY(),N(J60),99999),IF(N(L60)&gt;=TODAY(),N(L60),99999))&lt;99999,MIN(IF(N(I60)&gt;=TODAY(),N(I60),99999),IF(N(J60)&gt;=TODAY(),N(J60),99999),IF(N(L60)&gt;=TODAY(),N(L60),99999)),MAX(N(I60),N(J60),N(L60))))</f>
        <v/>
      </c>
      <c r="N60" s="34" t="str">
        <f aca="false">IF(M60="","",IF(M60=N(L60),"Name the driver",IF(M60=N(I60),"Reduced amount ends","Pay or respond")))</f>
        <v/>
      </c>
      <c r="O60" s="35" t="str">
        <f aca="true">IF(M60="","",M60-TODAY())</f>
        <v/>
      </c>
      <c r="P60" s="14"/>
      <c r="Q60" s="14"/>
      <c r="R60" s="17" t="str">
        <f aca="false">IF(TRIM(E60&amp;"")="","",SUBSTITUTE(UPPER(TRIM(E60&amp;""))," ",""))</f>
        <v/>
      </c>
      <c r="S60" s="18" t="str">
        <f aca="false">IF(OR(F60="",R60=""),"",IFERROR(INT(F60*1)+IF(TRIM(G60&amp;"")="",0,MOD(G60*1,1)),""))</f>
        <v/>
      </c>
      <c r="T60" s="18" t="str">
        <f aca="false">IF(S60="","",IFERROR(INT(F60*1)+IF(TRIM(G60&amp;"")="",1-1/86400,MOD(G60*1,1)),""))</f>
        <v/>
      </c>
      <c r="U60" s="17" t="n">
        <f aca="false">IF(S60="",0,SUMPRODUCT(('Van log'!$I$2:$I$2001=R60)*('Van log'!$J$2:$J$2001&lt;=T60)*('Van log'!$K$2:$K$2001&gt;=S60)))</f>
        <v>0</v>
      </c>
      <c r="V60" s="17" t="n">
        <f aca="false">IF(U60=0,0,SUMPRODUCT(MAX(('Van log'!$I$2:$I$2001=R60)*('Van log'!$J$2:$J$2001&lt;=T60)*('Van log'!$K$2:$K$2001&gt;=S60)*ROW('Van log'!$I$2:$I$2001))))</f>
        <v>0</v>
      </c>
    </row>
    <row r="61" customFormat="false" ht="15" hidden="false" customHeight="false" outlineLevel="0" collapsed="false">
      <c r="A61" s="13"/>
      <c r="B61" s="14"/>
      <c r="C61" s="14"/>
      <c r="D61" s="14"/>
      <c r="E61" s="14"/>
      <c r="F61" s="13"/>
      <c r="G61" s="15"/>
      <c r="H61" s="32"/>
      <c r="I61" s="13"/>
      <c r="J61" s="13"/>
      <c r="K61" s="29" t="str">
        <f aca="false">IF(S61="","",IF(U61=0,"Not in the log",INDEX('Van log'!$C$1:$C$2001,V61)&amp;IF(U61&gt;1," + "&amp;(U61-1)&amp;" more: check","")))</f>
        <v/>
      </c>
      <c r="L61" s="33" t="str">
        <f aca="false">IF(AND(A61&lt;&gt;"",OR(B61="Speeding",B61="Red light camera")),INT(A61*1)+28,"")</f>
        <v/>
      </c>
      <c r="M61" s="33" t="str">
        <f aca="true">IF(OR(A61="",OR(P61="Driver named",P61="Paid",P61="Cancelled"),MAX(N(I61),N(J61),N(L61))=0),"",IF(MIN(IF(N(I61)&gt;=TODAY(),N(I61),99999),IF(N(J61)&gt;=TODAY(),N(J61),99999),IF(N(L61)&gt;=TODAY(),N(L61),99999))&lt;99999,MIN(IF(N(I61)&gt;=TODAY(),N(I61),99999),IF(N(J61)&gt;=TODAY(),N(J61),99999),IF(N(L61)&gt;=TODAY(),N(L61),99999)),MAX(N(I61),N(J61),N(L61))))</f>
        <v/>
      </c>
      <c r="N61" s="34" t="str">
        <f aca="false">IF(M61="","",IF(M61=N(L61),"Name the driver",IF(M61=N(I61),"Reduced amount ends","Pay or respond")))</f>
        <v/>
      </c>
      <c r="O61" s="35" t="str">
        <f aca="true">IF(M61="","",M61-TODAY())</f>
        <v/>
      </c>
      <c r="P61" s="14"/>
      <c r="Q61" s="14"/>
      <c r="R61" s="17" t="str">
        <f aca="false">IF(TRIM(E61&amp;"")="","",SUBSTITUTE(UPPER(TRIM(E61&amp;""))," ",""))</f>
        <v/>
      </c>
      <c r="S61" s="18" t="str">
        <f aca="false">IF(OR(F61="",R61=""),"",IFERROR(INT(F61*1)+IF(TRIM(G61&amp;"")="",0,MOD(G61*1,1)),""))</f>
        <v/>
      </c>
      <c r="T61" s="18" t="str">
        <f aca="false">IF(S61="","",IFERROR(INT(F61*1)+IF(TRIM(G61&amp;"")="",1-1/86400,MOD(G61*1,1)),""))</f>
        <v/>
      </c>
      <c r="U61" s="17" t="n">
        <f aca="false">IF(S61="",0,SUMPRODUCT(('Van log'!$I$2:$I$2001=R61)*('Van log'!$J$2:$J$2001&lt;=T61)*('Van log'!$K$2:$K$2001&gt;=S61)))</f>
        <v>0</v>
      </c>
      <c r="V61" s="17" t="n">
        <f aca="false">IF(U61=0,0,SUMPRODUCT(MAX(('Van log'!$I$2:$I$2001=R61)*('Van log'!$J$2:$J$2001&lt;=T61)*('Van log'!$K$2:$K$2001&gt;=S61)*ROW('Van log'!$I$2:$I$2001))))</f>
        <v>0</v>
      </c>
    </row>
    <row r="62" customFormat="false" ht="15" hidden="false" customHeight="false" outlineLevel="0" collapsed="false">
      <c r="A62" s="13"/>
      <c r="B62" s="14"/>
      <c r="C62" s="14"/>
      <c r="D62" s="14"/>
      <c r="E62" s="14"/>
      <c r="F62" s="13"/>
      <c r="G62" s="15"/>
      <c r="H62" s="32"/>
      <c r="I62" s="13"/>
      <c r="J62" s="13"/>
      <c r="K62" s="29" t="str">
        <f aca="false">IF(S62="","",IF(U62=0,"Not in the log",INDEX('Van log'!$C$1:$C$2001,V62)&amp;IF(U62&gt;1," + "&amp;(U62-1)&amp;" more: check","")))</f>
        <v/>
      </c>
      <c r="L62" s="33" t="str">
        <f aca="false">IF(AND(A62&lt;&gt;"",OR(B62="Speeding",B62="Red light camera")),INT(A62*1)+28,"")</f>
        <v/>
      </c>
      <c r="M62" s="33" t="str">
        <f aca="true">IF(OR(A62="",OR(P62="Driver named",P62="Paid",P62="Cancelled"),MAX(N(I62),N(J62),N(L62))=0),"",IF(MIN(IF(N(I62)&gt;=TODAY(),N(I62),99999),IF(N(J62)&gt;=TODAY(),N(J62),99999),IF(N(L62)&gt;=TODAY(),N(L62),99999))&lt;99999,MIN(IF(N(I62)&gt;=TODAY(),N(I62),99999),IF(N(J62)&gt;=TODAY(),N(J62),99999),IF(N(L62)&gt;=TODAY(),N(L62),99999)),MAX(N(I62),N(J62),N(L62))))</f>
        <v/>
      </c>
      <c r="N62" s="34" t="str">
        <f aca="false">IF(M62="","",IF(M62=N(L62),"Name the driver",IF(M62=N(I62),"Reduced amount ends","Pay or respond")))</f>
        <v/>
      </c>
      <c r="O62" s="35" t="str">
        <f aca="true">IF(M62="","",M62-TODAY())</f>
        <v/>
      </c>
      <c r="P62" s="14"/>
      <c r="Q62" s="14"/>
      <c r="R62" s="17" t="str">
        <f aca="false">IF(TRIM(E62&amp;"")="","",SUBSTITUTE(UPPER(TRIM(E62&amp;""))," ",""))</f>
        <v/>
      </c>
      <c r="S62" s="18" t="str">
        <f aca="false">IF(OR(F62="",R62=""),"",IFERROR(INT(F62*1)+IF(TRIM(G62&amp;"")="",0,MOD(G62*1,1)),""))</f>
        <v/>
      </c>
      <c r="T62" s="18" t="str">
        <f aca="false">IF(S62="","",IFERROR(INT(F62*1)+IF(TRIM(G62&amp;"")="",1-1/86400,MOD(G62*1,1)),""))</f>
        <v/>
      </c>
      <c r="U62" s="17" t="n">
        <f aca="false">IF(S62="",0,SUMPRODUCT(('Van log'!$I$2:$I$2001=R62)*('Van log'!$J$2:$J$2001&lt;=T62)*('Van log'!$K$2:$K$2001&gt;=S62)))</f>
        <v>0</v>
      </c>
      <c r="V62" s="17" t="n">
        <f aca="false">IF(U62=0,0,SUMPRODUCT(MAX(('Van log'!$I$2:$I$2001=R62)*('Van log'!$J$2:$J$2001&lt;=T62)*('Van log'!$K$2:$K$2001&gt;=S62)*ROW('Van log'!$I$2:$I$2001))))</f>
        <v>0</v>
      </c>
    </row>
    <row r="63" customFormat="false" ht="15" hidden="false" customHeight="false" outlineLevel="0" collapsed="false">
      <c r="A63" s="13"/>
      <c r="B63" s="14"/>
      <c r="C63" s="14"/>
      <c r="D63" s="14"/>
      <c r="E63" s="14"/>
      <c r="F63" s="13"/>
      <c r="G63" s="15"/>
      <c r="H63" s="32"/>
      <c r="I63" s="13"/>
      <c r="J63" s="13"/>
      <c r="K63" s="29" t="str">
        <f aca="false">IF(S63="","",IF(U63=0,"Not in the log",INDEX('Van log'!$C$1:$C$2001,V63)&amp;IF(U63&gt;1," + "&amp;(U63-1)&amp;" more: check","")))</f>
        <v/>
      </c>
      <c r="L63" s="33" t="str">
        <f aca="false">IF(AND(A63&lt;&gt;"",OR(B63="Speeding",B63="Red light camera")),INT(A63*1)+28,"")</f>
        <v/>
      </c>
      <c r="M63" s="33" t="str">
        <f aca="true">IF(OR(A63="",OR(P63="Driver named",P63="Paid",P63="Cancelled"),MAX(N(I63),N(J63),N(L63))=0),"",IF(MIN(IF(N(I63)&gt;=TODAY(),N(I63),99999),IF(N(J63)&gt;=TODAY(),N(J63),99999),IF(N(L63)&gt;=TODAY(),N(L63),99999))&lt;99999,MIN(IF(N(I63)&gt;=TODAY(),N(I63),99999),IF(N(J63)&gt;=TODAY(),N(J63),99999),IF(N(L63)&gt;=TODAY(),N(L63),99999)),MAX(N(I63),N(J63),N(L63))))</f>
        <v/>
      </c>
      <c r="N63" s="34" t="str">
        <f aca="false">IF(M63="","",IF(M63=N(L63),"Name the driver",IF(M63=N(I63),"Reduced amount ends","Pay or respond")))</f>
        <v/>
      </c>
      <c r="O63" s="35" t="str">
        <f aca="true">IF(M63="","",M63-TODAY())</f>
        <v/>
      </c>
      <c r="P63" s="14"/>
      <c r="Q63" s="14"/>
      <c r="R63" s="17" t="str">
        <f aca="false">IF(TRIM(E63&amp;"")="","",SUBSTITUTE(UPPER(TRIM(E63&amp;""))," ",""))</f>
        <v/>
      </c>
      <c r="S63" s="18" t="str">
        <f aca="false">IF(OR(F63="",R63=""),"",IFERROR(INT(F63*1)+IF(TRIM(G63&amp;"")="",0,MOD(G63*1,1)),""))</f>
        <v/>
      </c>
      <c r="T63" s="18" t="str">
        <f aca="false">IF(S63="","",IFERROR(INT(F63*1)+IF(TRIM(G63&amp;"")="",1-1/86400,MOD(G63*1,1)),""))</f>
        <v/>
      </c>
      <c r="U63" s="17" t="n">
        <f aca="false">IF(S63="",0,SUMPRODUCT(('Van log'!$I$2:$I$2001=R63)*('Van log'!$J$2:$J$2001&lt;=T63)*('Van log'!$K$2:$K$2001&gt;=S63)))</f>
        <v>0</v>
      </c>
      <c r="V63" s="17" t="n">
        <f aca="false">IF(U63=0,0,SUMPRODUCT(MAX(('Van log'!$I$2:$I$2001=R63)*('Van log'!$J$2:$J$2001&lt;=T63)*('Van log'!$K$2:$K$2001&gt;=S63)*ROW('Van log'!$I$2:$I$2001))))</f>
        <v>0</v>
      </c>
    </row>
    <row r="64" customFormat="false" ht="15" hidden="false" customHeight="false" outlineLevel="0" collapsed="false">
      <c r="A64" s="13"/>
      <c r="B64" s="14"/>
      <c r="C64" s="14"/>
      <c r="D64" s="14"/>
      <c r="E64" s="14"/>
      <c r="F64" s="13"/>
      <c r="G64" s="15"/>
      <c r="H64" s="32"/>
      <c r="I64" s="13"/>
      <c r="J64" s="13"/>
      <c r="K64" s="29" t="str">
        <f aca="false">IF(S64="","",IF(U64=0,"Not in the log",INDEX('Van log'!$C$1:$C$2001,V64)&amp;IF(U64&gt;1," + "&amp;(U64-1)&amp;" more: check","")))</f>
        <v/>
      </c>
      <c r="L64" s="33" t="str">
        <f aca="false">IF(AND(A64&lt;&gt;"",OR(B64="Speeding",B64="Red light camera")),INT(A64*1)+28,"")</f>
        <v/>
      </c>
      <c r="M64" s="33" t="str">
        <f aca="true">IF(OR(A64="",OR(P64="Driver named",P64="Paid",P64="Cancelled"),MAX(N(I64),N(J64),N(L64))=0),"",IF(MIN(IF(N(I64)&gt;=TODAY(),N(I64),99999),IF(N(J64)&gt;=TODAY(),N(J64),99999),IF(N(L64)&gt;=TODAY(),N(L64),99999))&lt;99999,MIN(IF(N(I64)&gt;=TODAY(),N(I64),99999),IF(N(J64)&gt;=TODAY(),N(J64),99999),IF(N(L64)&gt;=TODAY(),N(L64),99999)),MAX(N(I64),N(J64),N(L64))))</f>
        <v/>
      </c>
      <c r="N64" s="34" t="str">
        <f aca="false">IF(M64="","",IF(M64=N(L64),"Name the driver",IF(M64=N(I64),"Reduced amount ends","Pay or respond")))</f>
        <v/>
      </c>
      <c r="O64" s="35" t="str">
        <f aca="true">IF(M64="","",M64-TODAY())</f>
        <v/>
      </c>
      <c r="P64" s="14"/>
      <c r="Q64" s="14"/>
      <c r="R64" s="17" t="str">
        <f aca="false">IF(TRIM(E64&amp;"")="","",SUBSTITUTE(UPPER(TRIM(E64&amp;""))," ",""))</f>
        <v/>
      </c>
      <c r="S64" s="18" t="str">
        <f aca="false">IF(OR(F64="",R64=""),"",IFERROR(INT(F64*1)+IF(TRIM(G64&amp;"")="",0,MOD(G64*1,1)),""))</f>
        <v/>
      </c>
      <c r="T64" s="18" t="str">
        <f aca="false">IF(S64="","",IFERROR(INT(F64*1)+IF(TRIM(G64&amp;"")="",1-1/86400,MOD(G64*1,1)),""))</f>
        <v/>
      </c>
      <c r="U64" s="17" t="n">
        <f aca="false">IF(S64="",0,SUMPRODUCT(('Van log'!$I$2:$I$2001=R64)*('Van log'!$J$2:$J$2001&lt;=T64)*('Van log'!$K$2:$K$2001&gt;=S64)))</f>
        <v>0</v>
      </c>
      <c r="V64" s="17" t="n">
        <f aca="false">IF(U64=0,0,SUMPRODUCT(MAX(('Van log'!$I$2:$I$2001=R64)*('Van log'!$J$2:$J$2001&lt;=T64)*('Van log'!$K$2:$K$2001&gt;=S64)*ROW('Van log'!$I$2:$I$2001))))</f>
        <v>0</v>
      </c>
    </row>
    <row r="65" customFormat="false" ht="15" hidden="false" customHeight="false" outlineLevel="0" collapsed="false">
      <c r="A65" s="13"/>
      <c r="B65" s="14"/>
      <c r="C65" s="14"/>
      <c r="D65" s="14"/>
      <c r="E65" s="14"/>
      <c r="F65" s="13"/>
      <c r="G65" s="15"/>
      <c r="H65" s="32"/>
      <c r="I65" s="13"/>
      <c r="J65" s="13"/>
      <c r="K65" s="29" t="str">
        <f aca="false">IF(S65="","",IF(U65=0,"Not in the log",INDEX('Van log'!$C$1:$C$2001,V65)&amp;IF(U65&gt;1," + "&amp;(U65-1)&amp;" more: check","")))</f>
        <v/>
      </c>
      <c r="L65" s="33" t="str">
        <f aca="false">IF(AND(A65&lt;&gt;"",OR(B65="Speeding",B65="Red light camera")),INT(A65*1)+28,"")</f>
        <v/>
      </c>
      <c r="M65" s="33" t="str">
        <f aca="true">IF(OR(A65="",OR(P65="Driver named",P65="Paid",P65="Cancelled"),MAX(N(I65),N(J65),N(L65))=0),"",IF(MIN(IF(N(I65)&gt;=TODAY(),N(I65),99999),IF(N(J65)&gt;=TODAY(),N(J65),99999),IF(N(L65)&gt;=TODAY(),N(L65),99999))&lt;99999,MIN(IF(N(I65)&gt;=TODAY(),N(I65),99999),IF(N(J65)&gt;=TODAY(),N(J65),99999),IF(N(L65)&gt;=TODAY(),N(L65),99999)),MAX(N(I65),N(J65),N(L65))))</f>
        <v/>
      </c>
      <c r="N65" s="34" t="str">
        <f aca="false">IF(M65="","",IF(M65=N(L65),"Name the driver",IF(M65=N(I65),"Reduced amount ends","Pay or respond")))</f>
        <v/>
      </c>
      <c r="O65" s="35" t="str">
        <f aca="true">IF(M65="","",M65-TODAY())</f>
        <v/>
      </c>
      <c r="P65" s="14"/>
      <c r="Q65" s="14"/>
      <c r="R65" s="17" t="str">
        <f aca="false">IF(TRIM(E65&amp;"")="","",SUBSTITUTE(UPPER(TRIM(E65&amp;""))," ",""))</f>
        <v/>
      </c>
      <c r="S65" s="18" t="str">
        <f aca="false">IF(OR(F65="",R65=""),"",IFERROR(INT(F65*1)+IF(TRIM(G65&amp;"")="",0,MOD(G65*1,1)),""))</f>
        <v/>
      </c>
      <c r="T65" s="18" t="str">
        <f aca="false">IF(S65="","",IFERROR(INT(F65*1)+IF(TRIM(G65&amp;"")="",1-1/86400,MOD(G65*1,1)),""))</f>
        <v/>
      </c>
      <c r="U65" s="17" t="n">
        <f aca="false">IF(S65="",0,SUMPRODUCT(('Van log'!$I$2:$I$2001=R65)*('Van log'!$J$2:$J$2001&lt;=T65)*('Van log'!$K$2:$K$2001&gt;=S65)))</f>
        <v>0</v>
      </c>
      <c r="V65" s="17" t="n">
        <f aca="false">IF(U65=0,0,SUMPRODUCT(MAX(('Van log'!$I$2:$I$2001=R65)*('Van log'!$J$2:$J$2001&lt;=T65)*('Van log'!$K$2:$K$2001&gt;=S65)*ROW('Van log'!$I$2:$I$2001))))</f>
        <v>0</v>
      </c>
    </row>
    <row r="66" customFormat="false" ht="15" hidden="false" customHeight="false" outlineLevel="0" collapsed="false">
      <c r="A66" s="13"/>
      <c r="B66" s="14"/>
      <c r="C66" s="14"/>
      <c r="D66" s="14"/>
      <c r="E66" s="14"/>
      <c r="F66" s="13"/>
      <c r="G66" s="15"/>
      <c r="H66" s="32"/>
      <c r="I66" s="13"/>
      <c r="J66" s="13"/>
      <c r="K66" s="29" t="str">
        <f aca="false">IF(S66="","",IF(U66=0,"Not in the log",INDEX('Van log'!$C$1:$C$2001,V66)&amp;IF(U66&gt;1," + "&amp;(U66-1)&amp;" more: check","")))</f>
        <v/>
      </c>
      <c r="L66" s="33" t="str">
        <f aca="false">IF(AND(A66&lt;&gt;"",OR(B66="Speeding",B66="Red light camera")),INT(A66*1)+28,"")</f>
        <v/>
      </c>
      <c r="M66" s="33" t="str">
        <f aca="true">IF(OR(A66="",OR(P66="Driver named",P66="Paid",P66="Cancelled"),MAX(N(I66),N(J66),N(L66))=0),"",IF(MIN(IF(N(I66)&gt;=TODAY(),N(I66),99999),IF(N(J66)&gt;=TODAY(),N(J66),99999),IF(N(L66)&gt;=TODAY(),N(L66),99999))&lt;99999,MIN(IF(N(I66)&gt;=TODAY(),N(I66),99999),IF(N(J66)&gt;=TODAY(),N(J66),99999),IF(N(L66)&gt;=TODAY(),N(L66),99999)),MAX(N(I66),N(J66),N(L66))))</f>
        <v/>
      </c>
      <c r="N66" s="34" t="str">
        <f aca="false">IF(M66="","",IF(M66=N(L66),"Name the driver",IF(M66=N(I66),"Reduced amount ends","Pay or respond")))</f>
        <v/>
      </c>
      <c r="O66" s="35" t="str">
        <f aca="true">IF(M66="","",M66-TODAY())</f>
        <v/>
      </c>
      <c r="P66" s="14"/>
      <c r="Q66" s="14"/>
      <c r="R66" s="17" t="str">
        <f aca="false">IF(TRIM(E66&amp;"")="","",SUBSTITUTE(UPPER(TRIM(E66&amp;""))," ",""))</f>
        <v/>
      </c>
      <c r="S66" s="18" t="str">
        <f aca="false">IF(OR(F66="",R66=""),"",IFERROR(INT(F66*1)+IF(TRIM(G66&amp;"")="",0,MOD(G66*1,1)),""))</f>
        <v/>
      </c>
      <c r="T66" s="18" t="str">
        <f aca="false">IF(S66="","",IFERROR(INT(F66*1)+IF(TRIM(G66&amp;"")="",1-1/86400,MOD(G66*1,1)),""))</f>
        <v/>
      </c>
      <c r="U66" s="17" t="n">
        <f aca="false">IF(S66="",0,SUMPRODUCT(('Van log'!$I$2:$I$2001=R66)*('Van log'!$J$2:$J$2001&lt;=T66)*('Van log'!$K$2:$K$2001&gt;=S66)))</f>
        <v>0</v>
      </c>
      <c r="V66" s="17" t="n">
        <f aca="false">IF(U66=0,0,SUMPRODUCT(MAX(('Van log'!$I$2:$I$2001=R66)*('Van log'!$J$2:$J$2001&lt;=T66)*('Van log'!$K$2:$K$2001&gt;=S66)*ROW('Van log'!$I$2:$I$2001))))</f>
        <v>0</v>
      </c>
    </row>
    <row r="67" customFormat="false" ht="15" hidden="false" customHeight="false" outlineLevel="0" collapsed="false">
      <c r="A67" s="13"/>
      <c r="B67" s="14"/>
      <c r="C67" s="14"/>
      <c r="D67" s="14"/>
      <c r="E67" s="14"/>
      <c r="F67" s="13"/>
      <c r="G67" s="15"/>
      <c r="H67" s="32"/>
      <c r="I67" s="13"/>
      <c r="J67" s="13"/>
      <c r="K67" s="29" t="str">
        <f aca="false">IF(S67="","",IF(U67=0,"Not in the log",INDEX('Van log'!$C$1:$C$2001,V67)&amp;IF(U67&gt;1," + "&amp;(U67-1)&amp;" more: check","")))</f>
        <v/>
      </c>
      <c r="L67" s="33" t="str">
        <f aca="false">IF(AND(A67&lt;&gt;"",OR(B67="Speeding",B67="Red light camera")),INT(A67*1)+28,"")</f>
        <v/>
      </c>
      <c r="M67" s="33" t="str">
        <f aca="true">IF(OR(A67="",OR(P67="Driver named",P67="Paid",P67="Cancelled"),MAX(N(I67),N(J67),N(L67))=0),"",IF(MIN(IF(N(I67)&gt;=TODAY(),N(I67),99999),IF(N(J67)&gt;=TODAY(),N(J67),99999),IF(N(L67)&gt;=TODAY(),N(L67),99999))&lt;99999,MIN(IF(N(I67)&gt;=TODAY(),N(I67),99999),IF(N(J67)&gt;=TODAY(),N(J67),99999),IF(N(L67)&gt;=TODAY(),N(L67),99999)),MAX(N(I67),N(J67),N(L67))))</f>
        <v/>
      </c>
      <c r="N67" s="34" t="str">
        <f aca="false">IF(M67="","",IF(M67=N(L67),"Name the driver",IF(M67=N(I67),"Reduced amount ends","Pay or respond")))</f>
        <v/>
      </c>
      <c r="O67" s="35" t="str">
        <f aca="true">IF(M67="","",M67-TODAY())</f>
        <v/>
      </c>
      <c r="P67" s="14"/>
      <c r="Q67" s="14"/>
      <c r="R67" s="17" t="str">
        <f aca="false">IF(TRIM(E67&amp;"")="","",SUBSTITUTE(UPPER(TRIM(E67&amp;""))," ",""))</f>
        <v/>
      </c>
      <c r="S67" s="18" t="str">
        <f aca="false">IF(OR(F67="",R67=""),"",IFERROR(INT(F67*1)+IF(TRIM(G67&amp;"")="",0,MOD(G67*1,1)),""))</f>
        <v/>
      </c>
      <c r="T67" s="18" t="str">
        <f aca="false">IF(S67="","",IFERROR(INT(F67*1)+IF(TRIM(G67&amp;"")="",1-1/86400,MOD(G67*1,1)),""))</f>
        <v/>
      </c>
      <c r="U67" s="17" t="n">
        <f aca="false">IF(S67="",0,SUMPRODUCT(('Van log'!$I$2:$I$2001=R67)*('Van log'!$J$2:$J$2001&lt;=T67)*('Van log'!$K$2:$K$2001&gt;=S67)))</f>
        <v>0</v>
      </c>
      <c r="V67" s="17" t="n">
        <f aca="false">IF(U67=0,0,SUMPRODUCT(MAX(('Van log'!$I$2:$I$2001=R67)*('Van log'!$J$2:$J$2001&lt;=T67)*('Van log'!$K$2:$K$2001&gt;=S67)*ROW('Van log'!$I$2:$I$2001))))</f>
        <v>0</v>
      </c>
    </row>
    <row r="68" customFormat="false" ht="15" hidden="false" customHeight="false" outlineLevel="0" collapsed="false">
      <c r="A68" s="13"/>
      <c r="B68" s="14"/>
      <c r="C68" s="14"/>
      <c r="D68" s="14"/>
      <c r="E68" s="14"/>
      <c r="F68" s="13"/>
      <c r="G68" s="15"/>
      <c r="H68" s="32"/>
      <c r="I68" s="13"/>
      <c r="J68" s="13"/>
      <c r="K68" s="29" t="str">
        <f aca="false">IF(S68="","",IF(U68=0,"Not in the log",INDEX('Van log'!$C$1:$C$2001,V68)&amp;IF(U68&gt;1," + "&amp;(U68-1)&amp;" more: check","")))</f>
        <v/>
      </c>
      <c r="L68" s="33" t="str">
        <f aca="false">IF(AND(A68&lt;&gt;"",OR(B68="Speeding",B68="Red light camera")),INT(A68*1)+28,"")</f>
        <v/>
      </c>
      <c r="M68" s="33" t="str">
        <f aca="true">IF(OR(A68="",OR(P68="Driver named",P68="Paid",P68="Cancelled"),MAX(N(I68),N(J68),N(L68))=0),"",IF(MIN(IF(N(I68)&gt;=TODAY(),N(I68),99999),IF(N(J68)&gt;=TODAY(),N(J68),99999),IF(N(L68)&gt;=TODAY(),N(L68),99999))&lt;99999,MIN(IF(N(I68)&gt;=TODAY(),N(I68),99999),IF(N(J68)&gt;=TODAY(),N(J68),99999),IF(N(L68)&gt;=TODAY(),N(L68),99999)),MAX(N(I68),N(J68),N(L68))))</f>
        <v/>
      </c>
      <c r="N68" s="34" t="str">
        <f aca="false">IF(M68="","",IF(M68=N(L68),"Name the driver",IF(M68=N(I68),"Reduced amount ends","Pay or respond")))</f>
        <v/>
      </c>
      <c r="O68" s="35" t="str">
        <f aca="true">IF(M68="","",M68-TODAY())</f>
        <v/>
      </c>
      <c r="P68" s="14"/>
      <c r="Q68" s="14"/>
      <c r="R68" s="17" t="str">
        <f aca="false">IF(TRIM(E68&amp;"")="","",SUBSTITUTE(UPPER(TRIM(E68&amp;""))," ",""))</f>
        <v/>
      </c>
      <c r="S68" s="18" t="str">
        <f aca="false">IF(OR(F68="",R68=""),"",IFERROR(INT(F68*1)+IF(TRIM(G68&amp;"")="",0,MOD(G68*1,1)),""))</f>
        <v/>
      </c>
      <c r="T68" s="18" t="str">
        <f aca="false">IF(S68="","",IFERROR(INT(F68*1)+IF(TRIM(G68&amp;"")="",1-1/86400,MOD(G68*1,1)),""))</f>
        <v/>
      </c>
      <c r="U68" s="17" t="n">
        <f aca="false">IF(S68="",0,SUMPRODUCT(('Van log'!$I$2:$I$2001=R68)*('Van log'!$J$2:$J$2001&lt;=T68)*('Van log'!$K$2:$K$2001&gt;=S68)))</f>
        <v>0</v>
      </c>
      <c r="V68" s="17" t="n">
        <f aca="false">IF(U68=0,0,SUMPRODUCT(MAX(('Van log'!$I$2:$I$2001=R68)*('Van log'!$J$2:$J$2001&lt;=T68)*('Van log'!$K$2:$K$2001&gt;=S68)*ROW('Van log'!$I$2:$I$2001))))</f>
        <v>0</v>
      </c>
    </row>
    <row r="69" customFormat="false" ht="15" hidden="false" customHeight="false" outlineLevel="0" collapsed="false">
      <c r="A69" s="13"/>
      <c r="B69" s="14"/>
      <c r="C69" s="14"/>
      <c r="D69" s="14"/>
      <c r="E69" s="14"/>
      <c r="F69" s="13"/>
      <c r="G69" s="15"/>
      <c r="H69" s="32"/>
      <c r="I69" s="13"/>
      <c r="J69" s="13"/>
      <c r="K69" s="29" t="str">
        <f aca="false">IF(S69="","",IF(U69=0,"Not in the log",INDEX('Van log'!$C$1:$C$2001,V69)&amp;IF(U69&gt;1," + "&amp;(U69-1)&amp;" more: check","")))</f>
        <v/>
      </c>
      <c r="L69" s="33" t="str">
        <f aca="false">IF(AND(A69&lt;&gt;"",OR(B69="Speeding",B69="Red light camera")),INT(A69*1)+28,"")</f>
        <v/>
      </c>
      <c r="M69" s="33" t="str">
        <f aca="true">IF(OR(A69="",OR(P69="Driver named",P69="Paid",P69="Cancelled"),MAX(N(I69),N(J69),N(L69))=0),"",IF(MIN(IF(N(I69)&gt;=TODAY(),N(I69),99999),IF(N(J69)&gt;=TODAY(),N(J69),99999),IF(N(L69)&gt;=TODAY(),N(L69),99999))&lt;99999,MIN(IF(N(I69)&gt;=TODAY(),N(I69),99999),IF(N(J69)&gt;=TODAY(),N(J69),99999),IF(N(L69)&gt;=TODAY(),N(L69),99999)),MAX(N(I69),N(J69),N(L69))))</f>
        <v/>
      </c>
      <c r="N69" s="34" t="str">
        <f aca="false">IF(M69="","",IF(M69=N(L69),"Name the driver",IF(M69=N(I69),"Reduced amount ends","Pay or respond")))</f>
        <v/>
      </c>
      <c r="O69" s="35" t="str">
        <f aca="true">IF(M69="","",M69-TODAY())</f>
        <v/>
      </c>
      <c r="P69" s="14"/>
      <c r="Q69" s="14"/>
      <c r="R69" s="17" t="str">
        <f aca="false">IF(TRIM(E69&amp;"")="","",SUBSTITUTE(UPPER(TRIM(E69&amp;""))," ",""))</f>
        <v/>
      </c>
      <c r="S69" s="18" t="str">
        <f aca="false">IF(OR(F69="",R69=""),"",IFERROR(INT(F69*1)+IF(TRIM(G69&amp;"")="",0,MOD(G69*1,1)),""))</f>
        <v/>
      </c>
      <c r="T69" s="18" t="str">
        <f aca="false">IF(S69="","",IFERROR(INT(F69*1)+IF(TRIM(G69&amp;"")="",1-1/86400,MOD(G69*1,1)),""))</f>
        <v/>
      </c>
      <c r="U69" s="17" t="n">
        <f aca="false">IF(S69="",0,SUMPRODUCT(('Van log'!$I$2:$I$2001=R69)*('Van log'!$J$2:$J$2001&lt;=T69)*('Van log'!$K$2:$K$2001&gt;=S69)))</f>
        <v>0</v>
      </c>
      <c r="V69" s="17" t="n">
        <f aca="false">IF(U69=0,0,SUMPRODUCT(MAX(('Van log'!$I$2:$I$2001=R69)*('Van log'!$J$2:$J$2001&lt;=T69)*('Van log'!$K$2:$K$2001&gt;=S69)*ROW('Van log'!$I$2:$I$2001))))</f>
        <v>0</v>
      </c>
    </row>
    <row r="70" customFormat="false" ht="15" hidden="false" customHeight="false" outlineLevel="0" collapsed="false">
      <c r="A70" s="13"/>
      <c r="B70" s="14"/>
      <c r="C70" s="14"/>
      <c r="D70" s="14"/>
      <c r="E70" s="14"/>
      <c r="F70" s="13"/>
      <c r="G70" s="15"/>
      <c r="H70" s="32"/>
      <c r="I70" s="13"/>
      <c r="J70" s="13"/>
      <c r="K70" s="29" t="str">
        <f aca="false">IF(S70="","",IF(U70=0,"Not in the log",INDEX('Van log'!$C$1:$C$2001,V70)&amp;IF(U70&gt;1," + "&amp;(U70-1)&amp;" more: check","")))</f>
        <v/>
      </c>
      <c r="L70" s="33" t="str">
        <f aca="false">IF(AND(A70&lt;&gt;"",OR(B70="Speeding",B70="Red light camera")),INT(A70*1)+28,"")</f>
        <v/>
      </c>
      <c r="M70" s="33" t="str">
        <f aca="true">IF(OR(A70="",OR(P70="Driver named",P70="Paid",P70="Cancelled"),MAX(N(I70),N(J70),N(L70))=0),"",IF(MIN(IF(N(I70)&gt;=TODAY(),N(I70),99999),IF(N(J70)&gt;=TODAY(),N(J70),99999),IF(N(L70)&gt;=TODAY(),N(L70),99999))&lt;99999,MIN(IF(N(I70)&gt;=TODAY(),N(I70),99999),IF(N(J70)&gt;=TODAY(),N(J70),99999),IF(N(L70)&gt;=TODAY(),N(L70),99999)),MAX(N(I70),N(J70),N(L70))))</f>
        <v/>
      </c>
      <c r="N70" s="34" t="str">
        <f aca="false">IF(M70="","",IF(M70=N(L70),"Name the driver",IF(M70=N(I70),"Reduced amount ends","Pay or respond")))</f>
        <v/>
      </c>
      <c r="O70" s="35" t="str">
        <f aca="true">IF(M70="","",M70-TODAY())</f>
        <v/>
      </c>
      <c r="P70" s="14"/>
      <c r="Q70" s="14"/>
      <c r="R70" s="17" t="str">
        <f aca="false">IF(TRIM(E70&amp;"")="","",SUBSTITUTE(UPPER(TRIM(E70&amp;""))," ",""))</f>
        <v/>
      </c>
      <c r="S70" s="18" t="str">
        <f aca="false">IF(OR(F70="",R70=""),"",IFERROR(INT(F70*1)+IF(TRIM(G70&amp;"")="",0,MOD(G70*1,1)),""))</f>
        <v/>
      </c>
      <c r="T70" s="18" t="str">
        <f aca="false">IF(S70="","",IFERROR(INT(F70*1)+IF(TRIM(G70&amp;"")="",1-1/86400,MOD(G70*1,1)),""))</f>
        <v/>
      </c>
      <c r="U70" s="17" t="n">
        <f aca="false">IF(S70="",0,SUMPRODUCT(('Van log'!$I$2:$I$2001=R70)*('Van log'!$J$2:$J$2001&lt;=T70)*('Van log'!$K$2:$K$2001&gt;=S70)))</f>
        <v>0</v>
      </c>
      <c r="V70" s="17" t="n">
        <f aca="false">IF(U70=0,0,SUMPRODUCT(MAX(('Van log'!$I$2:$I$2001=R70)*('Van log'!$J$2:$J$2001&lt;=T70)*('Van log'!$K$2:$K$2001&gt;=S70)*ROW('Van log'!$I$2:$I$2001))))</f>
        <v>0</v>
      </c>
    </row>
    <row r="71" customFormat="false" ht="15" hidden="false" customHeight="false" outlineLevel="0" collapsed="false">
      <c r="A71" s="13"/>
      <c r="B71" s="14"/>
      <c r="C71" s="14"/>
      <c r="D71" s="14"/>
      <c r="E71" s="14"/>
      <c r="F71" s="13"/>
      <c r="G71" s="15"/>
      <c r="H71" s="32"/>
      <c r="I71" s="13"/>
      <c r="J71" s="13"/>
      <c r="K71" s="29" t="str">
        <f aca="false">IF(S71="","",IF(U71=0,"Not in the log",INDEX('Van log'!$C$1:$C$2001,V71)&amp;IF(U71&gt;1," + "&amp;(U71-1)&amp;" more: check","")))</f>
        <v/>
      </c>
      <c r="L71" s="33" t="str">
        <f aca="false">IF(AND(A71&lt;&gt;"",OR(B71="Speeding",B71="Red light camera")),INT(A71*1)+28,"")</f>
        <v/>
      </c>
      <c r="M71" s="33" t="str">
        <f aca="true">IF(OR(A71="",OR(P71="Driver named",P71="Paid",P71="Cancelled"),MAX(N(I71),N(J71),N(L71))=0),"",IF(MIN(IF(N(I71)&gt;=TODAY(),N(I71),99999),IF(N(J71)&gt;=TODAY(),N(J71),99999),IF(N(L71)&gt;=TODAY(),N(L71),99999))&lt;99999,MIN(IF(N(I71)&gt;=TODAY(),N(I71),99999),IF(N(J71)&gt;=TODAY(),N(J71),99999),IF(N(L71)&gt;=TODAY(),N(L71),99999)),MAX(N(I71),N(J71),N(L71))))</f>
        <v/>
      </c>
      <c r="N71" s="34" t="str">
        <f aca="false">IF(M71="","",IF(M71=N(L71),"Name the driver",IF(M71=N(I71),"Reduced amount ends","Pay or respond")))</f>
        <v/>
      </c>
      <c r="O71" s="35" t="str">
        <f aca="true">IF(M71="","",M71-TODAY())</f>
        <v/>
      </c>
      <c r="P71" s="14"/>
      <c r="Q71" s="14"/>
      <c r="R71" s="17" t="str">
        <f aca="false">IF(TRIM(E71&amp;"")="","",SUBSTITUTE(UPPER(TRIM(E71&amp;""))," ",""))</f>
        <v/>
      </c>
      <c r="S71" s="18" t="str">
        <f aca="false">IF(OR(F71="",R71=""),"",IFERROR(INT(F71*1)+IF(TRIM(G71&amp;"")="",0,MOD(G71*1,1)),""))</f>
        <v/>
      </c>
      <c r="T71" s="18" t="str">
        <f aca="false">IF(S71="","",IFERROR(INT(F71*1)+IF(TRIM(G71&amp;"")="",1-1/86400,MOD(G71*1,1)),""))</f>
        <v/>
      </c>
      <c r="U71" s="17" t="n">
        <f aca="false">IF(S71="",0,SUMPRODUCT(('Van log'!$I$2:$I$2001=R71)*('Van log'!$J$2:$J$2001&lt;=T71)*('Van log'!$K$2:$K$2001&gt;=S71)))</f>
        <v>0</v>
      </c>
      <c r="V71" s="17" t="n">
        <f aca="false">IF(U71=0,0,SUMPRODUCT(MAX(('Van log'!$I$2:$I$2001=R71)*('Van log'!$J$2:$J$2001&lt;=T71)*('Van log'!$K$2:$K$2001&gt;=S71)*ROW('Van log'!$I$2:$I$2001))))</f>
        <v>0</v>
      </c>
    </row>
    <row r="72" customFormat="false" ht="15" hidden="false" customHeight="false" outlineLevel="0" collapsed="false">
      <c r="A72" s="13"/>
      <c r="B72" s="14"/>
      <c r="C72" s="14"/>
      <c r="D72" s="14"/>
      <c r="E72" s="14"/>
      <c r="F72" s="13"/>
      <c r="G72" s="15"/>
      <c r="H72" s="32"/>
      <c r="I72" s="13"/>
      <c r="J72" s="13"/>
      <c r="K72" s="29" t="str">
        <f aca="false">IF(S72="","",IF(U72=0,"Not in the log",INDEX('Van log'!$C$1:$C$2001,V72)&amp;IF(U72&gt;1," + "&amp;(U72-1)&amp;" more: check","")))</f>
        <v/>
      </c>
      <c r="L72" s="33" t="str">
        <f aca="false">IF(AND(A72&lt;&gt;"",OR(B72="Speeding",B72="Red light camera")),INT(A72*1)+28,"")</f>
        <v/>
      </c>
      <c r="M72" s="33" t="str">
        <f aca="true">IF(OR(A72="",OR(P72="Driver named",P72="Paid",P72="Cancelled"),MAX(N(I72),N(J72),N(L72))=0),"",IF(MIN(IF(N(I72)&gt;=TODAY(),N(I72),99999),IF(N(J72)&gt;=TODAY(),N(J72),99999),IF(N(L72)&gt;=TODAY(),N(L72),99999))&lt;99999,MIN(IF(N(I72)&gt;=TODAY(),N(I72),99999),IF(N(J72)&gt;=TODAY(),N(J72),99999),IF(N(L72)&gt;=TODAY(),N(L72),99999)),MAX(N(I72),N(J72),N(L72))))</f>
        <v/>
      </c>
      <c r="N72" s="34" t="str">
        <f aca="false">IF(M72="","",IF(M72=N(L72),"Name the driver",IF(M72=N(I72),"Reduced amount ends","Pay or respond")))</f>
        <v/>
      </c>
      <c r="O72" s="35" t="str">
        <f aca="true">IF(M72="","",M72-TODAY())</f>
        <v/>
      </c>
      <c r="P72" s="14"/>
      <c r="Q72" s="14"/>
      <c r="R72" s="17" t="str">
        <f aca="false">IF(TRIM(E72&amp;"")="","",SUBSTITUTE(UPPER(TRIM(E72&amp;""))," ",""))</f>
        <v/>
      </c>
      <c r="S72" s="18" t="str">
        <f aca="false">IF(OR(F72="",R72=""),"",IFERROR(INT(F72*1)+IF(TRIM(G72&amp;"")="",0,MOD(G72*1,1)),""))</f>
        <v/>
      </c>
      <c r="T72" s="18" t="str">
        <f aca="false">IF(S72="","",IFERROR(INT(F72*1)+IF(TRIM(G72&amp;"")="",1-1/86400,MOD(G72*1,1)),""))</f>
        <v/>
      </c>
      <c r="U72" s="17" t="n">
        <f aca="false">IF(S72="",0,SUMPRODUCT(('Van log'!$I$2:$I$2001=R72)*('Van log'!$J$2:$J$2001&lt;=T72)*('Van log'!$K$2:$K$2001&gt;=S72)))</f>
        <v>0</v>
      </c>
      <c r="V72" s="17" t="n">
        <f aca="false">IF(U72=0,0,SUMPRODUCT(MAX(('Van log'!$I$2:$I$2001=R72)*('Van log'!$J$2:$J$2001&lt;=T72)*('Van log'!$K$2:$K$2001&gt;=S72)*ROW('Van log'!$I$2:$I$2001))))</f>
        <v>0</v>
      </c>
    </row>
    <row r="73" customFormat="false" ht="15" hidden="false" customHeight="false" outlineLevel="0" collapsed="false">
      <c r="A73" s="13"/>
      <c r="B73" s="14"/>
      <c r="C73" s="14"/>
      <c r="D73" s="14"/>
      <c r="E73" s="14"/>
      <c r="F73" s="13"/>
      <c r="G73" s="15"/>
      <c r="H73" s="32"/>
      <c r="I73" s="13"/>
      <c r="J73" s="13"/>
      <c r="K73" s="29" t="str">
        <f aca="false">IF(S73="","",IF(U73=0,"Not in the log",INDEX('Van log'!$C$1:$C$2001,V73)&amp;IF(U73&gt;1," + "&amp;(U73-1)&amp;" more: check","")))</f>
        <v/>
      </c>
      <c r="L73" s="33" t="str">
        <f aca="false">IF(AND(A73&lt;&gt;"",OR(B73="Speeding",B73="Red light camera")),INT(A73*1)+28,"")</f>
        <v/>
      </c>
      <c r="M73" s="33" t="str">
        <f aca="true">IF(OR(A73="",OR(P73="Driver named",P73="Paid",P73="Cancelled"),MAX(N(I73),N(J73),N(L73))=0),"",IF(MIN(IF(N(I73)&gt;=TODAY(),N(I73),99999),IF(N(J73)&gt;=TODAY(),N(J73),99999),IF(N(L73)&gt;=TODAY(),N(L73),99999))&lt;99999,MIN(IF(N(I73)&gt;=TODAY(),N(I73),99999),IF(N(J73)&gt;=TODAY(),N(J73),99999),IF(N(L73)&gt;=TODAY(),N(L73),99999)),MAX(N(I73),N(J73),N(L73))))</f>
        <v/>
      </c>
      <c r="N73" s="34" t="str">
        <f aca="false">IF(M73="","",IF(M73=N(L73),"Name the driver",IF(M73=N(I73),"Reduced amount ends","Pay or respond")))</f>
        <v/>
      </c>
      <c r="O73" s="35" t="str">
        <f aca="true">IF(M73="","",M73-TODAY())</f>
        <v/>
      </c>
      <c r="P73" s="14"/>
      <c r="Q73" s="14"/>
      <c r="R73" s="17" t="str">
        <f aca="false">IF(TRIM(E73&amp;"")="","",SUBSTITUTE(UPPER(TRIM(E73&amp;""))," ",""))</f>
        <v/>
      </c>
      <c r="S73" s="18" t="str">
        <f aca="false">IF(OR(F73="",R73=""),"",IFERROR(INT(F73*1)+IF(TRIM(G73&amp;"")="",0,MOD(G73*1,1)),""))</f>
        <v/>
      </c>
      <c r="T73" s="18" t="str">
        <f aca="false">IF(S73="","",IFERROR(INT(F73*1)+IF(TRIM(G73&amp;"")="",1-1/86400,MOD(G73*1,1)),""))</f>
        <v/>
      </c>
      <c r="U73" s="17" t="n">
        <f aca="false">IF(S73="",0,SUMPRODUCT(('Van log'!$I$2:$I$2001=R73)*('Van log'!$J$2:$J$2001&lt;=T73)*('Van log'!$K$2:$K$2001&gt;=S73)))</f>
        <v>0</v>
      </c>
      <c r="V73" s="17" t="n">
        <f aca="false">IF(U73=0,0,SUMPRODUCT(MAX(('Van log'!$I$2:$I$2001=R73)*('Van log'!$J$2:$J$2001&lt;=T73)*('Van log'!$K$2:$K$2001&gt;=S73)*ROW('Van log'!$I$2:$I$2001))))</f>
        <v>0</v>
      </c>
    </row>
    <row r="74" customFormat="false" ht="15" hidden="false" customHeight="false" outlineLevel="0" collapsed="false">
      <c r="A74" s="13"/>
      <c r="B74" s="14"/>
      <c r="C74" s="14"/>
      <c r="D74" s="14"/>
      <c r="E74" s="14"/>
      <c r="F74" s="13"/>
      <c r="G74" s="15"/>
      <c r="H74" s="32"/>
      <c r="I74" s="13"/>
      <c r="J74" s="13"/>
      <c r="K74" s="29" t="str">
        <f aca="false">IF(S74="","",IF(U74=0,"Not in the log",INDEX('Van log'!$C$1:$C$2001,V74)&amp;IF(U74&gt;1," + "&amp;(U74-1)&amp;" more: check","")))</f>
        <v/>
      </c>
      <c r="L74" s="33" t="str">
        <f aca="false">IF(AND(A74&lt;&gt;"",OR(B74="Speeding",B74="Red light camera")),INT(A74*1)+28,"")</f>
        <v/>
      </c>
      <c r="M74" s="33" t="str">
        <f aca="true">IF(OR(A74="",OR(P74="Driver named",P74="Paid",P74="Cancelled"),MAX(N(I74),N(J74),N(L74))=0),"",IF(MIN(IF(N(I74)&gt;=TODAY(),N(I74),99999),IF(N(J74)&gt;=TODAY(),N(J74),99999),IF(N(L74)&gt;=TODAY(),N(L74),99999))&lt;99999,MIN(IF(N(I74)&gt;=TODAY(),N(I74),99999),IF(N(J74)&gt;=TODAY(),N(J74),99999),IF(N(L74)&gt;=TODAY(),N(L74),99999)),MAX(N(I74),N(J74),N(L74))))</f>
        <v/>
      </c>
      <c r="N74" s="34" t="str">
        <f aca="false">IF(M74="","",IF(M74=N(L74),"Name the driver",IF(M74=N(I74),"Reduced amount ends","Pay or respond")))</f>
        <v/>
      </c>
      <c r="O74" s="35" t="str">
        <f aca="true">IF(M74="","",M74-TODAY())</f>
        <v/>
      </c>
      <c r="P74" s="14"/>
      <c r="Q74" s="14"/>
      <c r="R74" s="17" t="str">
        <f aca="false">IF(TRIM(E74&amp;"")="","",SUBSTITUTE(UPPER(TRIM(E74&amp;""))," ",""))</f>
        <v/>
      </c>
      <c r="S74" s="18" t="str">
        <f aca="false">IF(OR(F74="",R74=""),"",IFERROR(INT(F74*1)+IF(TRIM(G74&amp;"")="",0,MOD(G74*1,1)),""))</f>
        <v/>
      </c>
      <c r="T74" s="18" t="str">
        <f aca="false">IF(S74="","",IFERROR(INT(F74*1)+IF(TRIM(G74&amp;"")="",1-1/86400,MOD(G74*1,1)),""))</f>
        <v/>
      </c>
      <c r="U74" s="17" t="n">
        <f aca="false">IF(S74="",0,SUMPRODUCT(('Van log'!$I$2:$I$2001=R74)*('Van log'!$J$2:$J$2001&lt;=T74)*('Van log'!$K$2:$K$2001&gt;=S74)))</f>
        <v>0</v>
      </c>
      <c r="V74" s="17" t="n">
        <f aca="false">IF(U74=0,0,SUMPRODUCT(MAX(('Van log'!$I$2:$I$2001=R74)*('Van log'!$J$2:$J$2001&lt;=T74)*('Van log'!$K$2:$K$2001&gt;=S74)*ROW('Van log'!$I$2:$I$2001))))</f>
        <v>0</v>
      </c>
    </row>
    <row r="75" customFormat="false" ht="15" hidden="false" customHeight="false" outlineLevel="0" collapsed="false">
      <c r="A75" s="13"/>
      <c r="B75" s="14"/>
      <c r="C75" s="14"/>
      <c r="D75" s="14"/>
      <c r="E75" s="14"/>
      <c r="F75" s="13"/>
      <c r="G75" s="15"/>
      <c r="H75" s="32"/>
      <c r="I75" s="13"/>
      <c r="J75" s="13"/>
      <c r="K75" s="29" t="str">
        <f aca="false">IF(S75="","",IF(U75=0,"Not in the log",INDEX('Van log'!$C$1:$C$2001,V75)&amp;IF(U75&gt;1," + "&amp;(U75-1)&amp;" more: check","")))</f>
        <v/>
      </c>
      <c r="L75" s="33" t="str">
        <f aca="false">IF(AND(A75&lt;&gt;"",OR(B75="Speeding",B75="Red light camera")),INT(A75*1)+28,"")</f>
        <v/>
      </c>
      <c r="M75" s="33" t="str">
        <f aca="true">IF(OR(A75="",OR(P75="Driver named",P75="Paid",P75="Cancelled"),MAX(N(I75),N(J75),N(L75))=0),"",IF(MIN(IF(N(I75)&gt;=TODAY(),N(I75),99999),IF(N(J75)&gt;=TODAY(),N(J75),99999),IF(N(L75)&gt;=TODAY(),N(L75),99999))&lt;99999,MIN(IF(N(I75)&gt;=TODAY(),N(I75),99999),IF(N(J75)&gt;=TODAY(),N(J75),99999),IF(N(L75)&gt;=TODAY(),N(L75),99999)),MAX(N(I75),N(J75),N(L75))))</f>
        <v/>
      </c>
      <c r="N75" s="34" t="str">
        <f aca="false">IF(M75="","",IF(M75=N(L75),"Name the driver",IF(M75=N(I75),"Reduced amount ends","Pay or respond")))</f>
        <v/>
      </c>
      <c r="O75" s="35" t="str">
        <f aca="true">IF(M75="","",M75-TODAY())</f>
        <v/>
      </c>
      <c r="P75" s="14"/>
      <c r="Q75" s="14"/>
      <c r="R75" s="17" t="str">
        <f aca="false">IF(TRIM(E75&amp;"")="","",SUBSTITUTE(UPPER(TRIM(E75&amp;""))," ",""))</f>
        <v/>
      </c>
      <c r="S75" s="18" t="str">
        <f aca="false">IF(OR(F75="",R75=""),"",IFERROR(INT(F75*1)+IF(TRIM(G75&amp;"")="",0,MOD(G75*1,1)),""))</f>
        <v/>
      </c>
      <c r="T75" s="18" t="str">
        <f aca="false">IF(S75="","",IFERROR(INT(F75*1)+IF(TRIM(G75&amp;"")="",1-1/86400,MOD(G75*1,1)),""))</f>
        <v/>
      </c>
      <c r="U75" s="17" t="n">
        <f aca="false">IF(S75="",0,SUMPRODUCT(('Van log'!$I$2:$I$2001=R75)*('Van log'!$J$2:$J$2001&lt;=T75)*('Van log'!$K$2:$K$2001&gt;=S75)))</f>
        <v>0</v>
      </c>
      <c r="V75" s="17" t="n">
        <f aca="false">IF(U75=0,0,SUMPRODUCT(MAX(('Van log'!$I$2:$I$2001=R75)*('Van log'!$J$2:$J$2001&lt;=T75)*('Van log'!$K$2:$K$2001&gt;=S75)*ROW('Van log'!$I$2:$I$2001))))</f>
        <v>0</v>
      </c>
    </row>
    <row r="76" customFormat="false" ht="15" hidden="false" customHeight="false" outlineLevel="0" collapsed="false">
      <c r="A76" s="13"/>
      <c r="B76" s="14"/>
      <c r="C76" s="14"/>
      <c r="D76" s="14"/>
      <c r="E76" s="14"/>
      <c r="F76" s="13"/>
      <c r="G76" s="15"/>
      <c r="H76" s="32"/>
      <c r="I76" s="13"/>
      <c r="J76" s="13"/>
      <c r="K76" s="29" t="str">
        <f aca="false">IF(S76="","",IF(U76=0,"Not in the log",INDEX('Van log'!$C$1:$C$2001,V76)&amp;IF(U76&gt;1," + "&amp;(U76-1)&amp;" more: check","")))</f>
        <v/>
      </c>
      <c r="L76" s="33" t="str">
        <f aca="false">IF(AND(A76&lt;&gt;"",OR(B76="Speeding",B76="Red light camera")),INT(A76*1)+28,"")</f>
        <v/>
      </c>
      <c r="M76" s="33" t="str">
        <f aca="true">IF(OR(A76="",OR(P76="Driver named",P76="Paid",P76="Cancelled"),MAX(N(I76),N(J76),N(L76))=0),"",IF(MIN(IF(N(I76)&gt;=TODAY(),N(I76),99999),IF(N(J76)&gt;=TODAY(),N(J76),99999),IF(N(L76)&gt;=TODAY(),N(L76),99999))&lt;99999,MIN(IF(N(I76)&gt;=TODAY(),N(I76),99999),IF(N(J76)&gt;=TODAY(),N(J76),99999),IF(N(L76)&gt;=TODAY(),N(L76),99999)),MAX(N(I76),N(J76),N(L76))))</f>
        <v/>
      </c>
      <c r="N76" s="34" t="str">
        <f aca="false">IF(M76="","",IF(M76=N(L76),"Name the driver",IF(M76=N(I76),"Reduced amount ends","Pay or respond")))</f>
        <v/>
      </c>
      <c r="O76" s="35" t="str">
        <f aca="true">IF(M76="","",M76-TODAY())</f>
        <v/>
      </c>
      <c r="P76" s="14"/>
      <c r="Q76" s="14"/>
      <c r="R76" s="17" t="str">
        <f aca="false">IF(TRIM(E76&amp;"")="","",SUBSTITUTE(UPPER(TRIM(E76&amp;""))," ",""))</f>
        <v/>
      </c>
      <c r="S76" s="18" t="str">
        <f aca="false">IF(OR(F76="",R76=""),"",IFERROR(INT(F76*1)+IF(TRIM(G76&amp;"")="",0,MOD(G76*1,1)),""))</f>
        <v/>
      </c>
      <c r="T76" s="18" t="str">
        <f aca="false">IF(S76="","",IFERROR(INT(F76*1)+IF(TRIM(G76&amp;"")="",1-1/86400,MOD(G76*1,1)),""))</f>
        <v/>
      </c>
      <c r="U76" s="17" t="n">
        <f aca="false">IF(S76="",0,SUMPRODUCT(('Van log'!$I$2:$I$2001=R76)*('Van log'!$J$2:$J$2001&lt;=T76)*('Van log'!$K$2:$K$2001&gt;=S76)))</f>
        <v>0</v>
      </c>
      <c r="V76" s="17" t="n">
        <f aca="false">IF(U76=0,0,SUMPRODUCT(MAX(('Van log'!$I$2:$I$2001=R76)*('Van log'!$J$2:$J$2001&lt;=T76)*('Van log'!$K$2:$K$2001&gt;=S76)*ROW('Van log'!$I$2:$I$2001))))</f>
        <v>0</v>
      </c>
    </row>
    <row r="77" customFormat="false" ht="15" hidden="false" customHeight="false" outlineLevel="0" collapsed="false">
      <c r="A77" s="13"/>
      <c r="B77" s="14"/>
      <c r="C77" s="14"/>
      <c r="D77" s="14"/>
      <c r="E77" s="14"/>
      <c r="F77" s="13"/>
      <c r="G77" s="15"/>
      <c r="H77" s="32"/>
      <c r="I77" s="13"/>
      <c r="J77" s="13"/>
      <c r="K77" s="29" t="str">
        <f aca="false">IF(S77="","",IF(U77=0,"Not in the log",INDEX('Van log'!$C$1:$C$2001,V77)&amp;IF(U77&gt;1," + "&amp;(U77-1)&amp;" more: check","")))</f>
        <v/>
      </c>
      <c r="L77" s="33" t="str">
        <f aca="false">IF(AND(A77&lt;&gt;"",OR(B77="Speeding",B77="Red light camera")),INT(A77*1)+28,"")</f>
        <v/>
      </c>
      <c r="M77" s="33" t="str">
        <f aca="true">IF(OR(A77="",OR(P77="Driver named",P77="Paid",P77="Cancelled"),MAX(N(I77),N(J77),N(L77))=0),"",IF(MIN(IF(N(I77)&gt;=TODAY(),N(I77),99999),IF(N(J77)&gt;=TODAY(),N(J77),99999),IF(N(L77)&gt;=TODAY(),N(L77),99999))&lt;99999,MIN(IF(N(I77)&gt;=TODAY(),N(I77),99999),IF(N(J77)&gt;=TODAY(),N(J77),99999),IF(N(L77)&gt;=TODAY(),N(L77),99999)),MAX(N(I77),N(J77),N(L77))))</f>
        <v/>
      </c>
      <c r="N77" s="34" t="str">
        <f aca="false">IF(M77="","",IF(M77=N(L77),"Name the driver",IF(M77=N(I77),"Reduced amount ends","Pay or respond")))</f>
        <v/>
      </c>
      <c r="O77" s="35" t="str">
        <f aca="true">IF(M77="","",M77-TODAY())</f>
        <v/>
      </c>
      <c r="P77" s="14"/>
      <c r="Q77" s="14"/>
      <c r="R77" s="17" t="str">
        <f aca="false">IF(TRIM(E77&amp;"")="","",SUBSTITUTE(UPPER(TRIM(E77&amp;""))," ",""))</f>
        <v/>
      </c>
      <c r="S77" s="18" t="str">
        <f aca="false">IF(OR(F77="",R77=""),"",IFERROR(INT(F77*1)+IF(TRIM(G77&amp;"")="",0,MOD(G77*1,1)),""))</f>
        <v/>
      </c>
      <c r="T77" s="18" t="str">
        <f aca="false">IF(S77="","",IFERROR(INT(F77*1)+IF(TRIM(G77&amp;"")="",1-1/86400,MOD(G77*1,1)),""))</f>
        <v/>
      </c>
      <c r="U77" s="17" t="n">
        <f aca="false">IF(S77="",0,SUMPRODUCT(('Van log'!$I$2:$I$2001=R77)*('Van log'!$J$2:$J$2001&lt;=T77)*('Van log'!$K$2:$K$2001&gt;=S77)))</f>
        <v>0</v>
      </c>
      <c r="V77" s="17" t="n">
        <f aca="false">IF(U77=0,0,SUMPRODUCT(MAX(('Van log'!$I$2:$I$2001=R77)*('Van log'!$J$2:$J$2001&lt;=T77)*('Van log'!$K$2:$K$2001&gt;=S77)*ROW('Van log'!$I$2:$I$2001))))</f>
        <v>0</v>
      </c>
    </row>
    <row r="78" customFormat="false" ht="15" hidden="false" customHeight="false" outlineLevel="0" collapsed="false">
      <c r="A78" s="13"/>
      <c r="B78" s="14"/>
      <c r="C78" s="14"/>
      <c r="D78" s="14"/>
      <c r="E78" s="14"/>
      <c r="F78" s="13"/>
      <c r="G78" s="15"/>
      <c r="H78" s="32"/>
      <c r="I78" s="13"/>
      <c r="J78" s="13"/>
      <c r="K78" s="29" t="str">
        <f aca="false">IF(S78="","",IF(U78=0,"Not in the log",INDEX('Van log'!$C$1:$C$2001,V78)&amp;IF(U78&gt;1," + "&amp;(U78-1)&amp;" more: check","")))</f>
        <v/>
      </c>
      <c r="L78" s="33" t="str">
        <f aca="false">IF(AND(A78&lt;&gt;"",OR(B78="Speeding",B78="Red light camera")),INT(A78*1)+28,"")</f>
        <v/>
      </c>
      <c r="M78" s="33" t="str">
        <f aca="true">IF(OR(A78="",OR(P78="Driver named",P78="Paid",P78="Cancelled"),MAX(N(I78),N(J78),N(L78))=0),"",IF(MIN(IF(N(I78)&gt;=TODAY(),N(I78),99999),IF(N(J78)&gt;=TODAY(),N(J78),99999),IF(N(L78)&gt;=TODAY(),N(L78),99999))&lt;99999,MIN(IF(N(I78)&gt;=TODAY(),N(I78),99999),IF(N(J78)&gt;=TODAY(),N(J78),99999),IF(N(L78)&gt;=TODAY(),N(L78),99999)),MAX(N(I78),N(J78),N(L78))))</f>
        <v/>
      </c>
      <c r="N78" s="34" t="str">
        <f aca="false">IF(M78="","",IF(M78=N(L78),"Name the driver",IF(M78=N(I78),"Reduced amount ends","Pay or respond")))</f>
        <v/>
      </c>
      <c r="O78" s="35" t="str">
        <f aca="true">IF(M78="","",M78-TODAY())</f>
        <v/>
      </c>
      <c r="P78" s="14"/>
      <c r="Q78" s="14"/>
      <c r="R78" s="17" t="str">
        <f aca="false">IF(TRIM(E78&amp;"")="","",SUBSTITUTE(UPPER(TRIM(E78&amp;""))," ",""))</f>
        <v/>
      </c>
      <c r="S78" s="18" t="str">
        <f aca="false">IF(OR(F78="",R78=""),"",IFERROR(INT(F78*1)+IF(TRIM(G78&amp;"")="",0,MOD(G78*1,1)),""))</f>
        <v/>
      </c>
      <c r="T78" s="18" t="str">
        <f aca="false">IF(S78="","",IFERROR(INT(F78*1)+IF(TRIM(G78&amp;"")="",1-1/86400,MOD(G78*1,1)),""))</f>
        <v/>
      </c>
      <c r="U78" s="17" t="n">
        <f aca="false">IF(S78="",0,SUMPRODUCT(('Van log'!$I$2:$I$2001=R78)*('Van log'!$J$2:$J$2001&lt;=T78)*('Van log'!$K$2:$K$2001&gt;=S78)))</f>
        <v>0</v>
      </c>
      <c r="V78" s="17" t="n">
        <f aca="false">IF(U78=0,0,SUMPRODUCT(MAX(('Van log'!$I$2:$I$2001=R78)*('Van log'!$J$2:$J$2001&lt;=T78)*('Van log'!$K$2:$K$2001&gt;=S78)*ROW('Van log'!$I$2:$I$2001))))</f>
        <v>0</v>
      </c>
    </row>
    <row r="79" customFormat="false" ht="15" hidden="false" customHeight="false" outlineLevel="0" collapsed="false">
      <c r="A79" s="13"/>
      <c r="B79" s="14"/>
      <c r="C79" s="14"/>
      <c r="D79" s="14"/>
      <c r="E79" s="14"/>
      <c r="F79" s="13"/>
      <c r="G79" s="15"/>
      <c r="H79" s="32"/>
      <c r="I79" s="13"/>
      <c r="J79" s="13"/>
      <c r="K79" s="29" t="str">
        <f aca="false">IF(S79="","",IF(U79=0,"Not in the log",INDEX('Van log'!$C$1:$C$2001,V79)&amp;IF(U79&gt;1," + "&amp;(U79-1)&amp;" more: check","")))</f>
        <v/>
      </c>
      <c r="L79" s="33" t="str">
        <f aca="false">IF(AND(A79&lt;&gt;"",OR(B79="Speeding",B79="Red light camera")),INT(A79*1)+28,"")</f>
        <v/>
      </c>
      <c r="M79" s="33" t="str">
        <f aca="true">IF(OR(A79="",OR(P79="Driver named",P79="Paid",P79="Cancelled"),MAX(N(I79),N(J79),N(L79))=0),"",IF(MIN(IF(N(I79)&gt;=TODAY(),N(I79),99999),IF(N(J79)&gt;=TODAY(),N(J79),99999),IF(N(L79)&gt;=TODAY(),N(L79),99999))&lt;99999,MIN(IF(N(I79)&gt;=TODAY(),N(I79),99999),IF(N(J79)&gt;=TODAY(),N(J79),99999),IF(N(L79)&gt;=TODAY(),N(L79),99999)),MAX(N(I79),N(J79),N(L79))))</f>
        <v/>
      </c>
      <c r="N79" s="34" t="str">
        <f aca="false">IF(M79="","",IF(M79=N(L79),"Name the driver",IF(M79=N(I79),"Reduced amount ends","Pay or respond")))</f>
        <v/>
      </c>
      <c r="O79" s="35" t="str">
        <f aca="true">IF(M79="","",M79-TODAY())</f>
        <v/>
      </c>
      <c r="P79" s="14"/>
      <c r="Q79" s="14"/>
      <c r="R79" s="17" t="str">
        <f aca="false">IF(TRIM(E79&amp;"")="","",SUBSTITUTE(UPPER(TRIM(E79&amp;""))," ",""))</f>
        <v/>
      </c>
      <c r="S79" s="18" t="str">
        <f aca="false">IF(OR(F79="",R79=""),"",IFERROR(INT(F79*1)+IF(TRIM(G79&amp;"")="",0,MOD(G79*1,1)),""))</f>
        <v/>
      </c>
      <c r="T79" s="18" t="str">
        <f aca="false">IF(S79="","",IFERROR(INT(F79*1)+IF(TRIM(G79&amp;"")="",1-1/86400,MOD(G79*1,1)),""))</f>
        <v/>
      </c>
      <c r="U79" s="17" t="n">
        <f aca="false">IF(S79="",0,SUMPRODUCT(('Van log'!$I$2:$I$2001=R79)*('Van log'!$J$2:$J$2001&lt;=T79)*('Van log'!$K$2:$K$2001&gt;=S79)))</f>
        <v>0</v>
      </c>
      <c r="V79" s="17" t="n">
        <f aca="false">IF(U79=0,0,SUMPRODUCT(MAX(('Van log'!$I$2:$I$2001=R79)*('Van log'!$J$2:$J$2001&lt;=T79)*('Van log'!$K$2:$K$2001&gt;=S79)*ROW('Van log'!$I$2:$I$2001))))</f>
        <v>0</v>
      </c>
    </row>
    <row r="80" customFormat="false" ht="15" hidden="false" customHeight="false" outlineLevel="0" collapsed="false">
      <c r="A80" s="13"/>
      <c r="B80" s="14"/>
      <c r="C80" s="14"/>
      <c r="D80" s="14"/>
      <c r="E80" s="14"/>
      <c r="F80" s="13"/>
      <c r="G80" s="15"/>
      <c r="H80" s="32"/>
      <c r="I80" s="13"/>
      <c r="J80" s="13"/>
      <c r="K80" s="29" t="str">
        <f aca="false">IF(S80="","",IF(U80=0,"Not in the log",INDEX('Van log'!$C$1:$C$2001,V80)&amp;IF(U80&gt;1," + "&amp;(U80-1)&amp;" more: check","")))</f>
        <v/>
      </c>
      <c r="L80" s="33" t="str">
        <f aca="false">IF(AND(A80&lt;&gt;"",OR(B80="Speeding",B80="Red light camera")),INT(A80*1)+28,"")</f>
        <v/>
      </c>
      <c r="M80" s="33" t="str">
        <f aca="true">IF(OR(A80="",OR(P80="Driver named",P80="Paid",P80="Cancelled"),MAX(N(I80),N(J80),N(L80))=0),"",IF(MIN(IF(N(I80)&gt;=TODAY(),N(I80),99999),IF(N(J80)&gt;=TODAY(),N(J80),99999),IF(N(L80)&gt;=TODAY(),N(L80),99999))&lt;99999,MIN(IF(N(I80)&gt;=TODAY(),N(I80),99999),IF(N(J80)&gt;=TODAY(),N(J80),99999),IF(N(L80)&gt;=TODAY(),N(L80),99999)),MAX(N(I80),N(J80),N(L80))))</f>
        <v/>
      </c>
      <c r="N80" s="34" t="str">
        <f aca="false">IF(M80="","",IF(M80=N(L80),"Name the driver",IF(M80=N(I80),"Reduced amount ends","Pay or respond")))</f>
        <v/>
      </c>
      <c r="O80" s="35" t="str">
        <f aca="true">IF(M80="","",M80-TODAY())</f>
        <v/>
      </c>
      <c r="P80" s="14"/>
      <c r="Q80" s="14"/>
      <c r="R80" s="17" t="str">
        <f aca="false">IF(TRIM(E80&amp;"")="","",SUBSTITUTE(UPPER(TRIM(E80&amp;""))," ",""))</f>
        <v/>
      </c>
      <c r="S80" s="18" t="str">
        <f aca="false">IF(OR(F80="",R80=""),"",IFERROR(INT(F80*1)+IF(TRIM(G80&amp;"")="",0,MOD(G80*1,1)),""))</f>
        <v/>
      </c>
      <c r="T80" s="18" t="str">
        <f aca="false">IF(S80="","",IFERROR(INT(F80*1)+IF(TRIM(G80&amp;"")="",1-1/86400,MOD(G80*1,1)),""))</f>
        <v/>
      </c>
      <c r="U80" s="17" t="n">
        <f aca="false">IF(S80="",0,SUMPRODUCT(('Van log'!$I$2:$I$2001=R80)*('Van log'!$J$2:$J$2001&lt;=T80)*('Van log'!$K$2:$K$2001&gt;=S80)))</f>
        <v>0</v>
      </c>
      <c r="V80" s="17" t="n">
        <f aca="false">IF(U80=0,0,SUMPRODUCT(MAX(('Van log'!$I$2:$I$2001=R80)*('Van log'!$J$2:$J$2001&lt;=T80)*('Van log'!$K$2:$K$2001&gt;=S80)*ROW('Van log'!$I$2:$I$2001))))</f>
        <v>0</v>
      </c>
    </row>
    <row r="81" customFormat="false" ht="15" hidden="false" customHeight="false" outlineLevel="0" collapsed="false">
      <c r="A81" s="13"/>
      <c r="B81" s="14"/>
      <c r="C81" s="14"/>
      <c r="D81" s="14"/>
      <c r="E81" s="14"/>
      <c r="F81" s="13"/>
      <c r="G81" s="15"/>
      <c r="H81" s="32"/>
      <c r="I81" s="13"/>
      <c r="J81" s="13"/>
      <c r="K81" s="29" t="str">
        <f aca="false">IF(S81="","",IF(U81=0,"Not in the log",INDEX('Van log'!$C$1:$C$2001,V81)&amp;IF(U81&gt;1," + "&amp;(U81-1)&amp;" more: check","")))</f>
        <v/>
      </c>
      <c r="L81" s="33" t="str">
        <f aca="false">IF(AND(A81&lt;&gt;"",OR(B81="Speeding",B81="Red light camera")),INT(A81*1)+28,"")</f>
        <v/>
      </c>
      <c r="M81" s="33" t="str">
        <f aca="true">IF(OR(A81="",OR(P81="Driver named",P81="Paid",P81="Cancelled"),MAX(N(I81),N(J81),N(L81))=0),"",IF(MIN(IF(N(I81)&gt;=TODAY(),N(I81),99999),IF(N(J81)&gt;=TODAY(),N(J81),99999),IF(N(L81)&gt;=TODAY(),N(L81),99999))&lt;99999,MIN(IF(N(I81)&gt;=TODAY(),N(I81),99999),IF(N(J81)&gt;=TODAY(),N(J81),99999),IF(N(L81)&gt;=TODAY(),N(L81),99999)),MAX(N(I81),N(J81),N(L81))))</f>
        <v/>
      </c>
      <c r="N81" s="34" t="str">
        <f aca="false">IF(M81="","",IF(M81=N(L81),"Name the driver",IF(M81=N(I81),"Reduced amount ends","Pay or respond")))</f>
        <v/>
      </c>
      <c r="O81" s="35" t="str">
        <f aca="true">IF(M81="","",M81-TODAY())</f>
        <v/>
      </c>
      <c r="P81" s="14"/>
      <c r="Q81" s="14"/>
      <c r="R81" s="17" t="str">
        <f aca="false">IF(TRIM(E81&amp;"")="","",SUBSTITUTE(UPPER(TRIM(E81&amp;""))," ",""))</f>
        <v/>
      </c>
      <c r="S81" s="18" t="str">
        <f aca="false">IF(OR(F81="",R81=""),"",IFERROR(INT(F81*1)+IF(TRIM(G81&amp;"")="",0,MOD(G81*1,1)),""))</f>
        <v/>
      </c>
      <c r="T81" s="18" t="str">
        <f aca="false">IF(S81="","",IFERROR(INT(F81*1)+IF(TRIM(G81&amp;"")="",1-1/86400,MOD(G81*1,1)),""))</f>
        <v/>
      </c>
      <c r="U81" s="17" t="n">
        <f aca="false">IF(S81="",0,SUMPRODUCT(('Van log'!$I$2:$I$2001=R81)*('Van log'!$J$2:$J$2001&lt;=T81)*('Van log'!$K$2:$K$2001&gt;=S81)))</f>
        <v>0</v>
      </c>
      <c r="V81" s="17" t="n">
        <f aca="false">IF(U81=0,0,SUMPRODUCT(MAX(('Van log'!$I$2:$I$2001=R81)*('Van log'!$J$2:$J$2001&lt;=T81)*('Van log'!$K$2:$K$2001&gt;=S81)*ROW('Van log'!$I$2:$I$2001))))</f>
        <v>0</v>
      </c>
    </row>
    <row r="82" customFormat="false" ht="15" hidden="false" customHeight="false" outlineLevel="0" collapsed="false">
      <c r="A82" s="13"/>
      <c r="B82" s="14"/>
      <c r="C82" s="14"/>
      <c r="D82" s="14"/>
      <c r="E82" s="14"/>
      <c r="F82" s="13"/>
      <c r="G82" s="15"/>
      <c r="H82" s="32"/>
      <c r="I82" s="13"/>
      <c r="J82" s="13"/>
      <c r="K82" s="29" t="str">
        <f aca="false">IF(S82="","",IF(U82=0,"Not in the log",INDEX('Van log'!$C$1:$C$2001,V82)&amp;IF(U82&gt;1," + "&amp;(U82-1)&amp;" more: check","")))</f>
        <v/>
      </c>
      <c r="L82" s="33" t="str">
        <f aca="false">IF(AND(A82&lt;&gt;"",OR(B82="Speeding",B82="Red light camera")),INT(A82*1)+28,"")</f>
        <v/>
      </c>
      <c r="M82" s="33" t="str">
        <f aca="true">IF(OR(A82="",OR(P82="Driver named",P82="Paid",P82="Cancelled"),MAX(N(I82),N(J82),N(L82))=0),"",IF(MIN(IF(N(I82)&gt;=TODAY(),N(I82),99999),IF(N(J82)&gt;=TODAY(),N(J82),99999),IF(N(L82)&gt;=TODAY(),N(L82),99999))&lt;99999,MIN(IF(N(I82)&gt;=TODAY(),N(I82),99999),IF(N(J82)&gt;=TODAY(),N(J82),99999),IF(N(L82)&gt;=TODAY(),N(L82),99999)),MAX(N(I82),N(J82),N(L82))))</f>
        <v/>
      </c>
      <c r="N82" s="34" t="str">
        <f aca="false">IF(M82="","",IF(M82=N(L82),"Name the driver",IF(M82=N(I82),"Reduced amount ends","Pay or respond")))</f>
        <v/>
      </c>
      <c r="O82" s="35" t="str">
        <f aca="true">IF(M82="","",M82-TODAY())</f>
        <v/>
      </c>
      <c r="P82" s="14"/>
      <c r="Q82" s="14"/>
      <c r="R82" s="17" t="str">
        <f aca="false">IF(TRIM(E82&amp;"")="","",SUBSTITUTE(UPPER(TRIM(E82&amp;""))," ",""))</f>
        <v/>
      </c>
      <c r="S82" s="18" t="str">
        <f aca="false">IF(OR(F82="",R82=""),"",IFERROR(INT(F82*1)+IF(TRIM(G82&amp;"")="",0,MOD(G82*1,1)),""))</f>
        <v/>
      </c>
      <c r="T82" s="18" t="str">
        <f aca="false">IF(S82="","",IFERROR(INT(F82*1)+IF(TRIM(G82&amp;"")="",1-1/86400,MOD(G82*1,1)),""))</f>
        <v/>
      </c>
      <c r="U82" s="17" t="n">
        <f aca="false">IF(S82="",0,SUMPRODUCT(('Van log'!$I$2:$I$2001=R82)*('Van log'!$J$2:$J$2001&lt;=T82)*('Van log'!$K$2:$K$2001&gt;=S82)))</f>
        <v>0</v>
      </c>
      <c r="V82" s="17" t="n">
        <f aca="false">IF(U82=0,0,SUMPRODUCT(MAX(('Van log'!$I$2:$I$2001=R82)*('Van log'!$J$2:$J$2001&lt;=T82)*('Van log'!$K$2:$K$2001&gt;=S82)*ROW('Van log'!$I$2:$I$2001))))</f>
        <v>0</v>
      </c>
    </row>
    <row r="83" customFormat="false" ht="15" hidden="false" customHeight="false" outlineLevel="0" collapsed="false">
      <c r="A83" s="13"/>
      <c r="B83" s="14"/>
      <c r="C83" s="14"/>
      <c r="D83" s="14"/>
      <c r="E83" s="14"/>
      <c r="F83" s="13"/>
      <c r="G83" s="15"/>
      <c r="H83" s="32"/>
      <c r="I83" s="13"/>
      <c r="J83" s="13"/>
      <c r="K83" s="29" t="str">
        <f aca="false">IF(S83="","",IF(U83=0,"Not in the log",INDEX('Van log'!$C$1:$C$2001,V83)&amp;IF(U83&gt;1," + "&amp;(U83-1)&amp;" more: check","")))</f>
        <v/>
      </c>
      <c r="L83" s="33" t="str">
        <f aca="false">IF(AND(A83&lt;&gt;"",OR(B83="Speeding",B83="Red light camera")),INT(A83*1)+28,"")</f>
        <v/>
      </c>
      <c r="M83" s="33" t="str">
        <f aca="true">IF(OR(A83="",OR(P83="Driver named",P83="Paid",P83="Cancelled"),MAX(N(I83),N(J83),N(L83))=0),"",IF(MIN(IF(N(I83)&gt;=TODAY(),N(I83),99999),IF(N(J83)&gt;=TODAY(),N(J83),99999),IF(N(L83)&gt;=TODAY(),N(L83),99999))&lt;99999,MIN(IF(N(I83)&gt;=TODAY(),N(I83),99999),IF(N(J83)&gt;=TODAY(),N(J83),99999),IF(N(L83)&gt;=TODAY(),N(L83),99999)),MAX(N(I83),N(J83),N(L83))))</f>
        <v/>
      </c>
      <c r="N83" s="34" t="str">
        <f aca="false">IF(M83="","",IF(M83=N(L83),"Name the driver",IF(M83=N(I83),"Reduced amount ends","Pay or respond")))</f>
        <v/>
      </c>
      <c r="O83" s="35" t="str">
        <f aca="true">IF(M83="","",M83-TODAY())</f>
        <v/>
      </c>
      <c r="P83" s="14"/>
      <c r="Q83" s="14"/>
      <c r="R83" s="17" t="str">
        <f aca="false">IF(TRIM(E83&amp;"")="","",SUBSTITUTE(UPPER(TRIM(E83&amp;""))," ",""))</f>
        <v/>
      </c>
      <c r="S83" s="18" t="str">
        <f aca="false">IF(OR(F83="",R83=""),"",IFERROR(INT(F83*1)+IF(TRIM(G83&amp;"")="",0,MOD(G83*1,1)),""))</f>
        <v/>
      </c>
      <c r="T83" s="18" t="str">
        <f aca="false">IF(S83="","",IFERROR(INT(F83*1)+IF(TRIM(G83&amp;"")="",1-1/86400,MOD(G83*1,1)),""))</f>
        <v/>
      </c>
      <c r="U83" s="17" t="n">
        <f aca="false">IF(S83="",0,SUMPRODUCT(('Van log'!$I$2:$I$2001=R83)*('Van log'!$J$2:$J$2001&lt;=T83)*('Van log'!$K$2:$K$2001&gt;=S83)))</f>
        <v>0</v>
      </c>
      <c r="V83" s="17" t="n">
        <f aca="false">IF(U83=0,0,SUMPRODUCT(MAX(('Van log'!$I$2:$I$2001=R83)*('Van log'!$J$2:$J$2001&lt;=T83)*('Van log'!$K$2:$K$2001&gt;=S83)*ROW('Van log'!$I$2:$I$2001))))</f>
        <v>0</v>
      </c>
    </row>
    <row r="84" customFormat="false" ht="15" hidden="false" customHeight="false" outlineLevel="0" collapsed="false">
      <c r="A84" s="13"/>
      <c r="B84" s="14"/>
      <c r="C84" s="14"/>
      <c r="D84" s="14"/>
      <c r="E84" s="14"/>
      <c r="F84" s="13"/>
      <c r="G84" s="15"/>
      <c r="H84" s="32"/>
      <c r="I84" s="13"/>
      <c r="J84" s="13"/>
      <c r="K84" s="29" t="str">
        <f aca="false">IF(S84="","",IF(U84=0,"Not in the log",INDEX('Van log'!$C$1:$C$2001,V84)&amp;IF(U84&gt;1," + "&amp;(U84-1)&amp;" more: check","")))</f>
        <v/>
      </c>
      <c r="L84" s="33" t="str">
        <f aca="false">IF(AND(A84&lt;&gt;"",OR(B84="Speeding",B84="Red light camera")),INT(A84*1)+28,"")</f>
        <v/>
      </c>
      <c r="M84" s="33" t="str">
        <f aca="true">IF(OR(A84="",OR(P84="Driver named",P84="Paid",P84="Cancelled"),MAX(N(I84),N(J84),N(L84))=0),"",IF(MIN(IF(N(I84)&gt;=TODAY(),N(I84),99999),IF(N(J84)&gt;=TODAY(),N(J84),99999),IF(N(L84)&gt;=TODAY(),N(L84),99999))&lt;99999,MIN(IF(N(I84)&gt;=TODAY(),N(I84),99999),IF(N(J84)&gt;=TODAY(),N(J84),99999),IF(N(L84)&gt;=TODAY(),N(L84),99999)),MAX(N(I84),N(J84),N(L84))))</f>
        <v/>
      </c>
      <c r="N84" s="34" t="str">
        <f aca="false">IF(M84="","",IF(M84=N(L84),"Name the driver",IF(M84=N(I84),"Reduced amount ends","Pay or respond")))</f>
        <v/>
      </c>
      <c r="O84" s="35" t="str">
        <f aca="true">IF(M84="","",M84-TODAY())</f>
        <v/>
      </c>
      <c r="P84" s="14"/>
      <c r="Q84" s="14"/>
      <c r="R84" s="17" t="str">
        <f aca="false">IF(TRIM(E84&amp;"")="","",SUBSTITUTE(UPPER(TRIM(E84&amp;""))," ",""))</f>
        <v/>
      </c>
      <c r="S84" s="18" t="str">
        <f aca="false">IF(OR(F84="",R84=""),"",IFERROR(INT(F84*1)+IF(TRIM(G84&amp;"")="",0,MOD(G84*1,1)),""))</f>
        <v/>
      </c>
      <c r="T84" s="18" t="str">
        <f aca="false">IF(S84="","",IFERROR(INT(F84*1)+IF(TRIM(G84&amp;"")="",1-1/86400,MOD(G84*1,1)),""))</f>
        <v/>
      </c>
      <c r="U84" s="17" t="n">
        <f aca="false">IF(S84="",0,SUMPRODUCT(('Van log'!$I$2:$I$2001=R84)*('Van log'!$J$2:$J$2001&lt;=T84)*('Van log'!$K$2:$K$2001&gt;=S84)))</f>
        <v>0</v>
      </c>
      <c r="V84" s="17" t="n">
        <f aca="false">IF(U84=0,0,SUMPRODUCT(MAX(('Van log'!$I$2:$I$2001=R84)*('Van log'!$J$2:$J$2001&lt;=T84)*('Van log'!$K$2:$K$2001&gt;=S84)*ROW('Van log'!$I$2:$I$2001))))</f>
        <v>0</v>
      </c>
    </row>
    <row r="85" customFormat="false" ht="15" hidden="false" customHeight="false" outlineLevel="0" collapsed="false">
      <c r="A85" s="13"/>
      <c r="B85" s="14"/>
      <c r="C85" s="14"/>
      <c r="D85" s="14"/>
      <c r="E85" s="14"/>
      <c r="F85" s="13"/>
      <c r="G85" s="15"/>
      <c r="H85" s="32"/>
      <c r="I85" s="13"/>
      <c r="J85" s="13"/>
      <c r="K85" s="29" t="str">
        <f aca="false">IF(S85="","",IF(U85=0,"Not in the log",INDEX('Van log'!$C$1:$C$2001,V85)&amp;IF(U85&gt;1," + "&amp;(U85-1)&amp;" more: check","")))</f>
        <v/>
      </c>
      <c r="L85" s="33" t="str">
        <f aca="false">IF(AND(A85&lt;&gt;"",OR(B85="Speeding",B85="Red light camera")),INT(A85*1)+28,"")</f>
        <v/>
      </c>
      <c r="M85" s="33" t="str">
        <f aca="true">IF(OR(A85="",OR(P85="Driver named",P85="Paid",P85="Cancelled"),MAX(N(I85),N(J85),N(L85))=0),"",IF(MIN(IF(N(I85)&gt;=TODAY(),N(I85),99999),IF(N(J85)&gt;=TODAY(),N(J85),99999),IF(N(L85)&gt;=TODAY(),N(L85),99999))&lt;99999,MIN(IF(N(I85)&gt;=TODAY(),N(I85),99999),IF(N(J85)&gt;=TODAY(),N(J85),99999),IF(N(L85)&gt;=TODAY(),N(L85),99999)),MAX(N(I85),N(J85),N(L85))))</f>
        <v/>
      </c>
      <c r="N85" s="34" t="str">
        <f aca="false">IF(M85="","",IF(M85=N(L85),"Name the driver",IF(M85=N(I85),"Reduced amount ends","Pay or respond")))</f>
        <v/>
      </c>
      <c r="O85" s="35" t="str">
        <f aca="true">IF(M85="","",M85-TODAY())</f>
        <v/>
      </c>
      <c r="P85" s="14"/>
      <c r="Q85" s="14"/>
      <c r="R85" s="17" t="str">
        <f aca="false">IF(TRIM(E85&amp;"")="","",SUBSTITUTE(UPPER(TRIM(E85&amp;""))," ",""))</f>
        <v/>
      </c>
      <c r="S85" s="18" t="str">
        <f aca="false">IF(OR(F85="",R85=""),"",IFERROR(INT(F85*1)+IF(TRIM(G85&amp;"")="",0,MOD(G85*1,1)),""))</f>
        <v/>
      </c>
      <c r="T85" s="18" t="str">
        <f aca="false">IF(S85="","",IFERROR(INT(F85*1)+IF(TRIM(G85&amp;"")="",1-1/86400,MOD(G85*1,1)),""))</f>
        <v/>
      </c>
      <c r="U85" s="17" t="n">
        <f aca="false">IF(S85="",0,SUMPRODUCT(('Van log'!$I$2:$I$2001=R85)*('Van log'!$J$2:$J$2001&lt;=T85)*('Van log'!$K$2:$K$2001&gt;=S85)))</f>
        <v>0</v>
      </c>
      <c r="V85" s="17" t="n">
        <f aca="false">IF(U85=0,0,SUMPRODUCT(MAX(('Van log'!$I$2:$I$2001=R85)*('Van log'!$J$2:$J$2001&lt;=T85)*('Van log'!$K$2:$K$2001&gt;=S85)*ROW('Van log'!$I$2:$I$2001))))</f>
        <v>0</v>
      </c>
    </row>
    <row r="86" customFormat="false" ht="15" hidden="false" customHeight="false" outlineLevel="0" collapsed="false">
      <c r="A86" s="13"/>
      <c r="B86" s="14"/>
      <c r="C86" s="14"/>
      <c r="D86" s="14"/>
      <c r="E86" s="14"/>
      <c r="F86" s="13"/>
      <c r="G86" s="15"/>
      <c r="H86" s="32"/>
      <c r="I86" s="13"/>
      <c r="J86" s="13"/>
      <c r="K86" s="29" t="str">
        <f aca="false">IF(S86="","",IF(U86=0,"Not in the log",INDEX('Van log'!$C$1:$C$2001,V86)&amp;IF(U86&gt;1," + "&amp;(U86-1)&amp;" more: check","")))</f>
        <v/>
      </c>
      <c r="L86" s="33" t="str">
        <f aca="false">IF(AND(A86&lt;&gt;"",OR(B86="Speeding",B86="Red light camera")),INT(A86*1)+28,"")</f>
        <v/>
      </c>
      <c r="M86" s="33" t="str">
        <f aca="true">IF(OR(A86="",OR(P86="Driver named",P86="Paid",P86="Cancelled"),MAX(N(I86),N(J86),N(L86))=0),"",IF(MIN(IF(N(I86)&gt;=TODAY(),N(I86),99999),IF(N(J86)&gt;=TODAY(),N(J86),99999),IF(N(L86)&gt;=TODAY(),N(L86),99999))&lt;99999,MIN(IF(N(I86)&gt;=TODAY(),N(I86),99999),IF(N(J86)&gt;=TODAY(),N(J86),99999),IF(N(L86)&gt;=TODAY(),N(L86),99999)),MAX(N(I86),N(J86),N(L86))))</f>
        <v/>
      </c>
      <c r="N86" s="34" t="str">
        <f aca="false">IF(M86="","",IF(M86=N(L86),"Name the driver",IF(M86=N(I86),"Reduced amount ends","Pay or respond")))</f>
        <v/>
      </c>
      <c r="O86" s="35" t="str">
        <f aca="true">IF(M86="","",M86-TODAY())</f>
        <v/>
      </c>
      <c r="P86" s="14"/>
      <c r="Q86" s="14"/>
      <c r="R86" s="17" t="str">
        <f aca="false">IF(TRIM(E86&amp;"")="","",SUBSTITUTE(UPPER(TRIM(E86&amp;""))," ",""))</f>
        <v/>
      </c>
      <c r="S86" s="18" t="str">
        <f aca="false">IF(OR(F86="",R86=""),"",IFERROR(INT(F86*1)+IF(TRIM(G86&amp;"")="",0,MOD(G86*1,1)),""))</f>
        <v/>
      </c>
      <c r="T86" s="18" t="str">
        <f aca="false">IF(S86="","",IFERROR(INT(F86*1)+IF(TRIM(G86&amp;"")="",1-1/86400,MOD(G86*1,1)),""))</f>
        <v/>
      </c>
      <c r="U86" s="17" t="n">
        <f aca="false">IF(S86="",0,SUMPRODUCT(('Van log'!$I$2:$I$2001=R86)*('Van log'!$J$2:$J$2001&lt;=T86)*('Van log'!$K$2:$K$2001&gt;=S86)))</f>
        <v>0</v>
      </c>
      <c r="V86" s="17" t="n">
        <f aca="false">IF(U86=0,0,SUMPRODUCT(MAX(('Van log'!$I$2:$I$2001=R86)*('Van log'!$J$2:$J$2001&lt;=T86)*('Van log'!$K$2:$K$2001&gt;=S86)*ROW('Van log'!$I$2:$I$2001))))</f>
        <v>0</v>
      </c>
    </row>
    <row r="87" customFormat="false" ht="15" hidden="false" customHeight="false" outlineLevel="0" collapsed="false">
      <c r="A87" s="13"/>
      <c r="B87" s="14"/>
      <c r="C87" s="14"/>
      <c r="D87" s="14"/>
      <c r="E87" s="14"/>
      <c r="F87" s="13"/>
      <c r="G87" s="15"/>
      <c r="H87" s="32"/>
      <c r="I87" s="13"/>
      <c r="J87" s="13"/>
      <c r="K87" s="29" t="str">
        <f aca="false">IF(S87="","",IF(U87=0,"Not in the log",INDEX('Van log'!$C$1:$C$2001,V87)&amp;IF(U87&gt;1," + "&amp;(U87-1)&amp;" more: check","")))</f>
        <v/>
      </c>
      <c r="L87" s="33" t="str">
        <f aca="false">IF(AND(A87&lt;&gt;"",OR(B87="Speeding",B87="Red light camera")),INT(A87*1)+28,"")</f>
        <v/>
      </c>
      <c r="M87" s="33" t="str">
        <f aca="true">IF(OR(A87="",OR(P87="Driver named",P87="Paid",P87="Cancelled"),MAX(N(I87),N(J87),N(L87))=0),"",IF(MIN(IF(N(I87)&gt;=TODAY(),N(I87),99999),IF(N(J87)&gt;=TODAY(),N(J87),99999),IF(N(L87)&gt;=TODAY(),N(L87),99999))&lt;99999,MIN(IF(N(I87)&gt;=TODAY(),N(I87),99999),IF(N(J87)&gt;=TODAY(),N(J87),99999),IF(N(L87)&gt;=TODAY(),N(L87),99999)),MAX(N(I87),N(J87),N(L87))))</f>
        <v/>
      </c>
      <c r="N87" s="34" t="str">
        <f aca="false">IF(M87="","",IF(M87=N(L87),"Name the driver",IF(M87=N(I87),"Reduced amount ends","Pay or respond")))</f>
        <v/>
      </c>
      <c r="O87" s="35" t="str">
        <f aca="true">IF(M87="","",M87-TODAY())</f>
        <v/>
      </c>
      <c r="P87" s="14"/>
      <c r="Q87" s="14"/>
      <c r="R87" s="17" t="str">
        <f aca="false">IF(TRIM(E87&amp;"")="","",SUBSTITUTE(UPPER(TRIM(E87&amp;""))," ",""))</f>
        <v/>
      </c>
      <c r="S87" s="18" t="str">
        <f aca="false">IF(OR(F87="",R87=""),"",IFERROR(INT(F87*1)+IF(TRIM(G87&amp;"")="",0,MOD(G87*1,1)),""))</f>
        <v/>
      </c>
      <c r="T87" s="18" t="str">
        <f aca="false">IF(S87="","",IFERROR(INT(F87*1)+IF(TRIM(G87&amp;"")="",1-1/86400,MOD(G87*1,1)),""))</f>
        <v/>
      </c>
      <c r="U87" s="17" t="n">
        <f aca="false">IF(S87="",0,SUMPRODUCT(('Van log'!$I$2:$I$2001=R87)*('Van log'!$J$2:$J$2001&lt;=T87)*('Van log'!$K$2:$K$2001&gt;=S87)))</f>
        <v>0</v>
      </c>
      <c r="V87" s="17" t="n">
        <f aca="false">IF(U87=0,0,SUMPRODUCT(MAX(('Van log'!$I$2:$I$2001=R87)*('Van log'!$J$2:$J$2001&lt;=T87)*('Van log'!$K$2:$K$2001&gt;=S87)*ROW('Van log'!$I$2:$I$2001))))</f>
        <v>0</v>
      </c>
    </row>
    <row r="88" customFormat="false" ht="15" hidden="false" customHeight="false" outlineLevel="0" collapsed="false">
      <c r="A88" s="13"/>
      <c r="B88" s="14"/>
      <c r="C88" s="14"/>
      <c r="D88" s="14"/>
      <c r="E88" s="14"/>
      <c r="F88" s="13"/>
      <c r="G88" s="15"/>
      <c r="H88" s="32"/>
      <c r="I88" s="13"/>
      <c r="J88" s="13"/>
      <c r="K88" s="29" t="str">
        <f aca="false">IF(S88="","",IF(U88=0,"Not in the log",INDEX('Van log'!$C$1:$C$2001,V88)&amp;IF(U88&gt;1," + "&amp;(U88-1)&amp;" more: check","")))</f>
        <v/>
      </c>
      <c r="L88" s="33" t="str">
        <f aca="false">IF(AND(A88&lt;&gt;"",OR(B88="Speeding",B88="Red light camera")),INT(A88*1)+28,"")</f>
        <v/>
      </c>
      <c r="M88" s="33" t="str">
        <f aca="true">IF(OR(A88="",OR(P88="Driver named",P88="Paid",P88="Cancelled"),MAX(N(I88),N(J88),N(L88))=0),"",IF(MIN(IF(N(I88)&gt;=TODAY(),N(I88),99999),IF(N(J88)&gt;=TODAY(),N(J88),99999),IF(N(L88)&gt;=TODAY(),N(L88),99999))&lt;99999,MIN(IF(N(I88)&gt;=TODAY(),N(I88),99999),IF(N(J88)&gt;=TODAY(),N(J88),99999),IF(N(L88)&gt;=TODAY(),N(L88),99999)),MAX(N(I88),N(J88),N(L88))))</f>
        <v/>
      </c>
      <c r="N88" s="34" t="str">
        <f aca="false">IF(M88="","",IF(M88=N(L88),"Name the driver",IF(M88=N(I88),"Reduced amount ends","Pay or respond")))</f>
        <v/>
      </c>
      <c r="O88" s="35" t="str">
        <f aca="true">IF(M88="","",M88-TODAY())</f>
        <v/>
      </c>
      <c r="P88" s="14"/>
      <c r="Q88" s="14"/>
      <c r="R88" s="17" t="str">
        <f aca="false">IF(TRIM(E88&amp;"")="","",SUBSTITUTE(UPPER(TRIM(E88&amp;""))," ",""))</f>
        <v/>
      </c>
      <c r="S88" s="18" t="str">
        <f aca="false">IF(OR(F88="",R88=""),"",IFERROR(INT(F88*1)+IF(TRIM(G88&amp;"")="",0,MOD(G88*1,1)),""))</f>
        <v/>
      </c>
      <c r="T88" s="18" t="str">
        <f aca="false">IF(S88="","",IFERROR(INT(F88*1)+IF(TRIM(G88&amp;"")="",1-1/86400,MOD(G88*1,1)),""))</f>
        <v/>
      </c>
      <c r="U88" s="17" t="n">
        <f aca="false">IF(S88="",0,SUMPRODUCT(('Van log'!$I$2:$I$2001=R88)*('Van log'!$J$2:$J$2001&lt;=T88)*('Van log'!$K$2:$K$2001&gt;=S88)))</f>
        <v>0</v>
      </c>
      <c r="V88" s="17" t="n">
        <f aca="false">IF(U88=0,0,SUMPRODUCT(MAX(('Van log'!$I$2:$I$2001=R88)*('Van log'!$J$2:$J$2001&lt;=T88)*('Van log'!$K$2:$K$2001&gt;=S88)*ROW('Van log'!$I$2:$I$2001))))</f>
        <v>0</v>
      </c>
    </row>
    <row r="89" customFormat="false" ht="15" hidden="false" customHeight="false" outlineLevel="0" collapsed="false">
      <c r="A89" s="13"/>
      <c r="B89" s="14"/>
      <c r="C89" s="14"/>
      <c r="D89" s="14"/>
      <c r="E89" s="14"/>
      <c r="F89" s="13"/>
      <c r="G89" s="15"/>
      <c r="H89" s="32"/>
      <c r="I89" s="13"/>
      <c r="J89" s="13"/>
      <c r="K89" s="29" t="str">
        <f aca="false">IF(S89="","",IF(U89=0,"Not in the log",INDEX('Van log'!$C$1:$C$2001,V89)&amp;IF(U89&gt;1," + "&amp;(U89-1)&amp;" more: check","")))</f>
        <v/>
      </c>
      <c r="L89" s="33" t="str">
        <f aca="false">IF(AND(A89&lt;&gt;"",OR(B89="Speeding",B89="Red light camera")),INT(A89*1)+28,"")</f>
        <v/>
      </c>
      <c r="M89" s="33" t="str">
        <f aca="true">IF(OR(A89="",OR(P89="Driver named",P89="Paid",P89="Cancelled"),MAX(N(I89),N(J89),N(L89))=0),"",IF(MIN(IF(N(I89)&gt;=TODAY(),N(I89),99999),IF(N(J89)&gt;=TODAY(),N(J89),99999),IF(N(L89)&gt;=TODAY(),N(L89),99999))&lt;99999,MIN(IF(N(I89)&gt;=TODAY(),N(I89),99999),IF(N(J89)&gt;=TODAY(),N(J89),99999),IF(N(L89)&gt;=TODAY(),N(L89),99999)),MAX(N(I89),N(J89),N(L89))))</f>
        <v/>
      </c>
      <c r="N89" s="34" t="str">
        <f aca="false">IF(M89="","",IF(M89=N(L89),"Name the driver",IF(M89=N(I89),"Reduced amount ends","Pay or respond")))</f>
        <v/>
      </c>
      <c r="O89" s="35" t="str">
        <f aca="true">IF(M89="","",M89-TODAY())</f>
        <v/>
      </c>
      <c r="P89" s="14"/>
      <c r="Q89" s="14"/>
      <c r="R89" s="17" t="str">
        <f aca="false">IF(TRIM(E89&amp;"")="","",SUBSTITUTE(UPPER(TRIM(E89&amp;""))," ",""))</f>
        <v/>
      </c>
      <c r="S89" s="18" t="str">
        <f aca="false">IF(OR(F89="",R89=""),"",IFERROR(INT(F89*1)+IF(TRIM(G89&amp;"")="",0,MOD(G89*1,1)),""))</f>
        <v/>
      </c>
      <c r="T89" s="18" t="str">
        <f aca="false">IF(S89="","",IFERROR(INT(F89*1)+IF(TRIM(G89&amp;"")="",1-1/86400,MOD(G89*1,1)),""))</f>
        <v/>
      </c>
      <c r="U89" s="17" t="n">
        <f aca="false">IF(S89="",0,SUMPRODUCT(('Van log'!$I$2:$I$2001=R89)*('Van log'!$J$2:$J$2001&lt;=T89)*('Van log'!$K$2:$K$2001&gt;=S89)))</f>
        <v>0</v>
      </c>
      <c r="V89" s="17" t="n">
        <f aca="false">IF(U89=0,0,SUMPRODUCT(MAX(('Van log'!$I$2:$I$2001=R89)*('Van log'!$J$2:$J$2001&lt;=T89)*('Van log'!$K$2:$K$2001&gt;=S89)*ROW('Van log'!$I$2:$I$2001))))</f>
        <v>0</v>
      </c>
    </row>
    <row r="90" customFormat="false" ht="15" hidden="false" customHeight="false" outlineLevel="0" collapsed="false">
      <c r="A90" s="13"/>
      <c r="B90" s="14"/>
      <c r="C90" s="14"/>
      <c r="D90" s="14"/>
      <c r="E90" s="14"/>
      <c r="F90" s="13"/>
      <c r="G90" s="15"/>
      <c r="H90" s="32"/>
      <c r="I90" s="13"/>
      <c r="J90" s="13"/>
      <c r="K90" s="29" t="str">
        <f aca="false">IF(S90="","",IF(U90=0,"Not in the log",INDEX('Van log'!$C$1:$C$2001,V90)&amp;IF(U90&gt;1," + "&amp;(U90-1)&amp;" more: check","")))</f>
        <v/>
      </c>
      <c r="L90" s="33" t="str">
        <f aca="false">IF(AND(A90&lt;&gt;"",OR(B90="Speeding",B90="Red light camera")),INT(A90*1)+28,"")</f>
        <v/>
      </c>
      <c r="M90" s="33" t="str">
        <f aca="true">IF(OR(A90="",OR(P90="Driver named",P90="Paid",P90="Cancelled"),MAX(N(I90),N(J90),N(L90))=0),"",IF(MIN(IF(N(I90)&gt;=TODAY(),N(I90),99999),IF(N(J90)&gt;=TODAY(),N(J90),99999),IF(N(L90)&gt;=TODAY(),N(L90),99999))&lt;99999,MIN(IF(N(I90)&gt;=TODAY(),N(I90),99999),IF(N(J90)&gt;=TODAY(),N(J90),99999),IF(N(L90)&gt;=TODAY(),N(L90),99999)),MAX(N(I90),N(J90),N(L90))))</f>
        <v/>
      </c>
      <c r="N90" s="34" t="str">
        <f aca="false">IF(M90="","",IF(M90=N(L90),"Name the driver",IF(M90=N(I90),"Reduced amount ends","Pay or respond")))</f>
        <v/>
      </c>
      <c r="O90" s="35" t="str">
        <f aca="true">IF(M90="","",M90-TODAY())</f>
        <v/>
      </c>
      <c r="P90" s="14"/>
      <c r="Q90" s="14"/>
      <c r="R90" s="17" t="str">
        <f aca="false">IF(TRIM(E90&amp;"")="","",SUBSTITUTE(UPPER(TRIM(E90&amp;""))," ",""))</f>
        <v/>
      </c>
      <c r="S90" s="18" t="str">
        <f aca="false">IF(OR(F90="",R90=""),"",IFERROR(INT(F90*1)+IF(TRIM(G90&amp;"")="",0,MOD(G90*1,1)),""))</f>
        <v/>
      </c>
      <c r="T90" s="18" t="str">
        <f aca="false">IF(S90="","",IFERROR(INT(F90*1)+IF(TRIM(G90&amp;"")="",1-1/86400,MOD(G90*1,1)),""))</f>
        <v/>
      </c>
      <c r="U90" s="17" t="n">
        <f aca="false">IF(S90="",0,SUMPRODUCT(('Van log'!$I$2:$I$2001=R90)*('Van log'!$J$2:$J$2001&lt;=T90)*('Van log'!$K$2:$K$2001&gt;=S90)))</f>
        <v>0</v>
      </c>
      <c r="V90" s="17" t="n">
        <f aca="false">IF(U90=0,0,SUMPRODUCT(MAX(('Van log'!$I$2:$I$2001=R90)*('Van log'!$J$2:$J$2001&lt;=T90)*('Van log'!$K$2:$K$2001&gt;=S90)*ROW('Van log'!$I$2:$I$2001))))</f>
        <v>0</v>
      </c>
    </row>
    <row r="91" customFormat="false" ht="15" hidden="false" customHeight="false" outlineLevel="0" collapsed="false">
      <c r="A91" s="13"/>
      <c r="B91" s="14"/>
      <c r="C91" s="14"/>
      <c r="D91" s="14"/>
      <c r="E91" s="14"/>
      <c r="F91" s="13"/>
      <c r="G91" s="15"/>
      <c r="H91" s="32"/>
      <c r="I91" s="13"/>
      <c r="J91" s="13"/>
      <c r="K91" s="29" t="str">
        <f aca="false">IF(S91="","",IF(U91=0,"Not in the log",INDEX('Van log'!$C$1:$C$2001,V91)&amp;IF(U91&gt;1," + "&amp;(U91-1)&amp;" more: check","")))</f>
        <v/>
      </c>
      <c r="L91" s="33" t="str">
        <f aca="false">IF(AND(A91&lt;&gt;"",OR(B91="Speeding",B91="Red light camera")),INT(A91*1)+28,"")</f>
        <v/>
      </c>
      <c r="M91" s="33" t="str">
        <f aca="true">IF(OR(A91="",OR(P91="Driver named",P91="Paid",P91="Cancelled"),MAX(N(I91),N(J91),N(L91))=0),"",IF(MIN(IF(N(I91)&gt;=TODAY(),N(I91),99999),IF(N(J91)&gt;=TODAY(),N(J91),99999),IF(N(L91)&gt;=TODAY(),N(L91),99999))&lt;99999,MIN(IF(N(I91)&gt;=TODAY(),N(I91),99999),IF(N(J91)&gt;=TODAY(),N(J91),99999),IF(N(L91)&gt;=TODAY(),N(L91),99999)),MAX(N(I91),N(J91),N(L91))))</f>
        <v/>
      </c>
      <c r="N91" s="34" t="str">
        <f aca="false">IF(M91="","",IF(M91=N(L91),"Name the driver",IF(M91=N(I91),"Reduced amount ends","Pay or respond")))</f>
        <v/>
      </c>
      <c r="O91" s="35" t="str">
        <f aca="true">IF(M91="","",M91-TODAY())</f>
        <v/>
      </c>
      <c r="P91" s="14"/>
      <c r="Q91" s="14"/>
      <c r="R91" s="17" t="str">
        <f aca="false">IF(TRIM(E91&amp;"")="","",SUBSTITUTE(UPPER(TRIM(E91&amp;""))," ",""))</f>
        <v/>
      </c>
      <c r="S91" s="18" t="str">
        <f aca="false">IF(OR(F91="",R91=""),"",IFERROR(INT(F91*1)+IF(TRIM(G91&amp;"")="",0,MOD(G91*1,1)),""))</f>
        <v/>
      </c>
      <c r="T91" s="18" t="str">
        <f aca="false">IF(S91="","",IFERROR(INT(F91*1)+IF(TRIM(G91&amp;"")="",1-1/86400,MOD(G91*1,1)),""))</f>
        <v/>
      </c>
      <c r="U91" s="17" t="n">
        <f aca="false">IF(S91="",0,SUMPRODUCT(('Van log'!$I$2:$I$2001=R91)*('Van log'!$J$2:$J$2001&lt;=T91)*('Van log'!$K$2:$K$2001&gt;=S91)))</f>
        <v>0</v>
      </c>
      <c r="V91" s="17" t="n">
        <f aca="false">IF(U91=0,0,SUMPRODUCT(MAX(('Van log'!$I$2:$I$2001=R91)*('Van log'!$J$2:$J$2001&lt;=T91)*('Van log'!$K$2:$K$2001&gt;=S91)*ROW('Van log'!$I$2:$I$2001))))</f>
        <v>0</v>
      </c>
    </row>
    <row r="92" customFormat="false" ht="15" hidden="false" customHeight="false" outlineLevel="0" collapsed="false">
      <c r="A92" s="13"/>
      <c r="B92" s="14"/>
      <c r="C92" s="14"/>
      <c r="D92" s="14"/>
      <c r="E92" s="14"/>
      <c r="F92" s="13"/>
      <c r="G92" s="15"/>
      <c r="H92" s="32"/>
      <c r="I92" s="13"/>
      <c r="J92" s="13"/>
      <c r="K92" s="29" t="str">
        <f aca="false">IF(S92="","",IF(U92=0,"Not in the log",INDEX('Van log'!$C$1:$C$2001,V92)&amp;IF(U92&gt;1," + "&amp;(U92-1)&amp;" more: check","")))</f>
        <v/>
      </c>
      <c r="L92" s="33" t="str">
        <f aca="false">IF(AND(A92&lt;&gt;"",OR(B92="Speeding",B92="Red light camera")),INT(A92*1)+28,"")</f>
        <v/>
      </c>
      <c r="M92" s="33" t="str">
        <f aca="true">IF(OR(A92="",OR(P92="Driver named",P92="Paid",P92="Cancelled"),MAX(N(I92),N(J92),N(L92))=0),"",IF(MIN(IF(N(I92)&gt;=TODAY(),N(I92),99999),IF(N(J92)&gt;=TODAY(),N(J92),99999),IF(N(L92)&gt;=TODAY(),N(L92),99999))&lt;99999,MIN(IF(N(I92)&gt;=TODAY(),N(I92),99999),IF(N(J92)&gt;=TODAY(),N(J92),99999),IF(N(L92)&gt;=TODAY(),N(L92),99999)),MAX(N(I92),N(J92),N(L92))))</f>
        <v/>
      </c>
      <c r="N92" s="34" t="str">
        <f aca="false">IF(M92="","",IF(M92=N(L92),"Name the driver",IF(M92=N(I92),"Reduced amount ends","Pay or respond")))</f>
        <v/>
      </c>
      <c r="O92" s="35" t="str">
        <f aca="true">IF(M92="","",M92-TODAY())</f>
        <v/>
      </c>
      <c r="P92" s="14"/>
      <c r="Q92" s="14"/>
      <c r="R92" s="17" t="str">
        <f aca="false">IF(TRIM(E92&amp;"")="","",SUBSTITUTE(UPPER(TRIM(E92&amp;""))," ",""))</f>
        <v/>
      </c>
      <c r="S92" s="18" t="str">
        <f aca="false">IF(OR(F92="",R92=""),"",IFERROR(INT(F92*1)+IF(TRIM(G92&amp;"")="",0,MOD(G92*1,1)),""))</f>
        <v/>
      </c>
      <c r="T92" s="18" t="str">
        <f aca="false">IF(S92="","",IFERROR(INT(F92*1)+IF(TRIM(G92&amp;"")="",1-1/86400,MOD(G92*1,1)),""))</f>
        <v/>
      </c>
      <c r="U92" s="17" t="n">
        <f aca="false">IF(S92="",0,SUMPRODUCT(('Van log'!$I$2:$I$2001=R92)*('Van log'!$J$2:$J$2001&lt;=T92)*('Van log'!$K$2:$K$2001&gt;=S92)))</f>
        <v>0</v>
      </c>
      <c r="V92" s="17" t="n">
        <f aca="false">IF(U92=0,0,SUMPRODUCT(MAX(('Van log'!$I$2:$I$2001=R92)*('Van log'!$J$2:$J$2001&lt;=T92)*('Van log'!$K$2:$K$2001&gt;=S92)*ROW('Van log'!$I$2:$I$2001))))</f>
        <v>0</v>
      </c>
    </row>
    <row r="93" customFormat="false" ht="15" hidden="false" customHeight="false" outlineLevel="0" collapsed="false">
      <c r="A93" s="13"/>
      <c r="B93" s="14"/>
      <c r="C93" s="14"/>
      <c r="D93" s="14"/>
      <c r="E93" s="14"/>
      <c r="F93" s="13"/>
      <c r="G93" s="15"/>
      <c r="H93" s="32"/>
      <c r="I93" s="13"/>
      <c r="J93" s="13"/>
      <c r="K93" s="29" t="str">
        <f aca="false">IF(S93="","",IF(U93=0,"Not in the log",INDEX('Van log'!$C$1:$C$2001,V93)&amp;IF(U93&gt;1," + "&amp;(U93-1)&amp;" more: check","")))</f>
        <v/>
      </c>
      <c r="L93" s="33" t="str">
        <f aca="false">IF(AND(A93&lt;&gt;"",OR(B93="Speeding",B93="Red light camera")),INT(A93*1)+28,"")</f>
        <v/>
      </c>
      <c r="M93" s="33" t="str">
        <f aca="true">IF(OR(A93="",OR(P93="Driver named",P93="Paid",P93="Cancelled"),MAX(N(I93),N(J93),N(L93))=0),"",IF(MIN(IF(N(I93)&gt;=TODAY(),N(I93),99999),IF(N(J93)&gt;=TODAY(),N(J93),99999),IF(N(L93)&gt;=TODAY(),N(L93),99999))&lt;99999,MIN(IF(N(I93)&gt;=TODAY(),N(I93),99999),IF(N(J93)&gt;=TODAY(),N(J93),99999),IF(N(L93)&gt;=TODAY(),N(L93),99999)),MAX(N(I93),N(J93),N(L93))))</f>
        <v/>
      </c>
      <c r="N93" s="34" t="str">
        <f aca="false">IF(M93="","",IF(M93=N(L93),"Name the driver",IF(M93=N(I93),"Reduced amount ends","Pay or respond")))</f>
        <v/>
      </c>
      <c r="O93" s="35" t="str">
        <f aca="true">IF(M93="","",M93-TODAY())</f>
        <v/>
      </c>
      <c r="P93" s="14"/>
      <c r="Q93" s="14"/>
      <c r="R93" s="17" t="str">
        <f aca="false">IF(TRIM(E93&amp;"")="","",SUBSTITUTE(UPPER(TRIM(E93&amp;""))," ",""))</f>
        <v/>
      </c>
      <c r="S93" s="18" t="str">
        <f aca="false">IF(OR(F93="",R93=""),"",IFERROR(INT(F93*1)+IF(TRIM(G93&amp;"")="",0,MOD(G93*1,1)),""))</f>
        <v/>
      </c>
      <c r="T93" s="18" t="str">
        <f aca="false">IF(S93="","",IFERROR(INT(F93*1)+IF(TRIM(G93&amp;"")="",1-1/86400,MOD(G93*1,1)),""))</f>
        <v/>
      </c>
      <c r="U93" s="17" t="n">
        <f aca="false">IF(S93="",0,SUMPRODUCT(('Van log'!$I$2:$I$2001=R93)*('Van log'!$J$2:$J$2001&lt;=T93)*('Van log'!$K$2:$K$2001&gt;=S93)))</f>
        <v>0</v>
      </c>
      <c r="V93" s="17" t="n">
        <f aca="false">IF(U93=0,0,SUMPRODUCT(MAX(('Van log'!$I$2:$I$2001=R93)*('Van log'!$J$2:$J$2001&lt;=T93)*('Van log'!$K$2:$K$2001&gt;=S93)*ROW('Van log'!$I$2:$I$2001))))</f>
        <v>0</v>
      </c>
    </row>
    <row r="94" customFormat="false" ht="15" hidden="false" customHeight="false" outlineLevel="0" collapsed="false">
      <c r="A94" s="13"/>
      <c r="B94" s="14"/>
      <c r="C94" s="14"/>
      <c r="D94" s="14"/>
      <c r="E94" s="14"/>
      <c r="F94" s="13"/>
      <c r="G94" s="15"/>
      <c r="H94" s="32"/>
      <c r="I94" s="13"/>
      <c r="J94" s="13"/>
      <c r="K94" s="29" t="str">
        <f aca="false">IF(S94="","",IF(U94=0,"Not in the log",INDEX('Van log'!$C$1:$C$2001,V94)&amp;IF(U94&gt;1," + "&amp;(U94-1)&amp;" more: check","")))</f>
        <v/>
      </c>
      <c r="L94" s="33" t="str">
        <f aca="false">IF(AND(A94&lt;&gt;"",OR(B94="Speeding",B94="Red light camera")),INT(A94*1)+28,"")</f>
        <v/>
      </c>
      <c r="M94" s="33" t="str">
        <f aca="true">IF(OR(A94="",OR(P94="Driver named",P94="Paid",P94="Cancelled"),MAX(N(I94),N(J94),N(L94))=0),"",IF(MIN(IF(N(I94)&gt;=TODAY(),N(I94),99999),IF(N(J94)&gt;=TODAY(),N(J94),99999),IF(N(L94)&gt;=TODAY(),N(L94),99999))&lt;99999,MIN(IF(N(I94)&gt;=TODAY(),N(I94),99999),IF(N(J94)&gt;=TODAY(),N(J94),99999),IF(N(L94)&gt;=TODAY(),N(L94),99999)),MAX(N(I94),N(J94),N(L94))))</f>
        <v/>
      </c>
      <c r="N94" s="34" t="str">
        <f aca="false">IF(M94="","",IF(M94=N(L94),"Name the driver",IF(M94=N(I94),"Reduced amount ends","Pay or respond")))</f>
        <v/>
      </c>
      <c r="O94" s="35" t="str">
        <f aca="true">IF(M94="","",M94-TODAY())</f>
        <v/>
      </c>
      <c r="P94" s="14"/>
      <c r="Q94" s="14"/>
      <c r="R94" s="17" t="str">
        <f aca="false">IF(TRIM(E94&amp;"")="","",SUBSTITUTE(UPPER(TRIM(E94&amp;""))," ",""))</f>
        <v/>
      </c>
      <c r="S94" s="18" t="str">
        <f aca="false">IF(OR(F94="",R94=""),"",IFERROR(INT(F94*1)+IF(TRIM(G94&amp;"")="",0,MOD(G94*1,1)),""))</f>
        <v/>
      </c>
      <c r="T94" s="18" t="str">
        <f aca="false">IF(S94="","",IFERROR(INT(F94*1)+IF(TRIM(G94&amp;"")="",1-1/86400,MOD(G94*1,1)),""))</f>
        <v/>
      </c>
      <c r="U94" s="17" t="n">
        <f aca="false">IF(S94="",0,SUMPRODUCT(('Van log'!$I$2:$I$2001=R94)*('Van log'!$J$2:$J$2001&lt;=T94)*('Van log'!$K$2:$K$2001&gt;=S94)))</f>
        <v>0</v>
      </c>
      <c r="V94" s="17" t="n">
        <f aca="false">IF(U94=0,0,SUMPRODUCT(MAX(('Van log'!$I$2:$I$2001=R94)*('Van log'!$J$2:$J$2001&lt;=T94)*('Van log'!$K$2:$K$2001&gt;=S94)*ROW('Van log'!$I$2:$I$2001))))</f>
        <v>0</v>
      </c>
    </row>
    <row r="95" customFormat="false" ht="15" hidden="false" customHeight="false" outlineLevel="0" collapsed="false">
      <c r="A95" s="13"/>
      <c r="B95" s="14"/>
      <c r="C95" s="14"/>
      <c r="D95" s="14"/>
      <c r="E95" s="14"/>
      <c r="F95" s="13"/>
      <c r="G95" s="15"/>
      <c r="H95" s="32"/>
      <c r="I95" s="13"/>
      <c r="J95" s="13"/>
      <c r="K95" s="29" t="str">
        <f aca="false">IF(S95="","",IF(U95=0,"Not in the log",INDEX('Van log'!$C$1:$C$2001,V95)&amp;IF(U95&gt;1," + "&amp;(U95-1)&amp;" more: check","")))</f>
        <v/>
      </c>
      <c r="L95" s="33" t="str">
        <f aca="false">IF(AND(A95&lt;&gt;"",OR(B95="Speeding",B95="Red light camera")),INT(A95*1)+28,"")</f>
        <v/>
      </c>
      <c r="M95" s="33" t="str">
        <f aca="true">IF(OR(A95="",OR(P95="Driver named",P95="Paid",P95="Cancelled"),MAX(N(I95),N(J95),N(L95))=0),"",IF(MIN(IF(N(I95)&gt;=TODAY(),N(I95),99999),IF(N(J95)&gt;=TODAY(),N(J95),99999),IF(N(L95)&gt;=TODAY(),N(L95),99999))&lt;99999,MIN(IF(N(I95)&gt;=TODAY(),N(I95),99999),IF(N(J95)&gt;=TODAY(),N(J95),99999),IF(N(L95)&gt;=TODAY(),N(L95),99999)),MAX(N(I95),N(J95),N(L95))))</f>
        <v/>
      </c>
      <c r="N95" s="34" t="str">
        <f aca="false">IF(M95="","",IF(M95=N(L95),"Name the driver",IF(M95=N(I95),"Reduced amount ends","Pay or respond")))</f>
        <v/>
      </c>
      <c r="O95" s="35" t="str">
        <f aca="true">IF(M95="","",M95-TODAY())</f>
        <v/>
      </c>
      <c r="P95" s="14"/>
      <c r="Q95" s="14"/>
      <c r="R95" s="17" t="str">
        <f aca="false">IF(TRIM(E95&amp;"")="","",SUBSTITUTE(UPPER(TRIM(E95&amp;""))," ",""))</f>
        <v/>
      </c>
      <c r="S95" s="18" t="str">
        <f aca="false">IF(OR(F95="",R95=""),"",IFERROR(INT(F95*1)+IF(TRIM(G95&amp;"")="",0,MOD(G95*1,1)),""))</f>
        <v/>
      </c>
      <c r="T95" s="18" t="str">
        <f aca="false">IF(S95="","",IFERROR(INT(F95*1)+IF(TRIM(G95&amp;"")="",1-1/86400,MOD(G95*1,1)),""))</f>
        <v/>
      </c>
      <c r="U95" s="17" t="n">
        <f aca="false">IF(S95="",0,SUMPRODUCT(('Van log'!$I$2:$I$2001=R95)*('Van log'!$J$2:$J$2001&lt;=T95)*('Van log'!$K$2:$K$2001&gt;=S95)))</f>
        <v>0</v>
      </c>
      <c r="V95" s="17" t="n">
        <f aca="false">IF(U95=0,0,SUMPRODUCT(MAX(('Van log'!$I$2:$I$2001=R95)*('Van log'!$J$2:$J$2001&lt;=T95)*('Van log'!$K$2:$K$2001&gt;=S95)*ROW('Van log'!$I$2:$I$2001))))</f>
        <v>0</v>
      </c>
    </row>
    <row r="96" customFormat="false" ht="15" hidden="false" customHeight="false" outlineLevel="0" collapsed="false">
      <c r="A96" s="13"/>
      <c r="B96" s="14"/>
      <c r="C96" s="14"/>
      <c r="D96" s="14"/>
      <c r="E96" s="14"/>
      <c r="F96" s="13"/>
      <c r="G96" s="15"/>
      <c r="H96" s="32"/>
      <c r="I96" s="13"/>
      <c r="J96" s="13"/>
      <c r="K96" s="29" t="str">
        <f aca="false">IF(S96="","",IF(U96=0,"Not in the log",INDEX('Van log'!$C$1:$C$2001,V96)&amp;IF(U96&gt;1," + "&amp;(U96-1)&amp;" more: check","")))</f>
        <v/>
      </c>
      <c r="L96" s="33" t="str">
        <f aca="false">IF(AND(A96&lt;&gt;"",OR(B96="Speeding",B96="Red light camera")),INT(A96*1)+28,"")</f>
        <v/>
      </c>
      <c r="M96" s="33" t="str">
        <f aca="true">IF(OR(A96="",OR(P96="Driver named",P96="Paid",P96="Cancelled"),MAX(N(I96),N(J96),N(L96))=0),"",IF(MIN(IF(N(I96)&gt;=TODAY(),N(I96),99999),IF(N(J96)&gt;=TODAY(),N(J96),99999),IF(N(L96)&gt;=TODAY(),N(L96),99999))&lt;99999,MIN(IF(N(I96)&gt;=TODAY(),N(I96),99999),IF(N(J96)&gt;=TODAY(),N(J96),99999),IF(N(L96)&gt;=TODAY(),N(L96),99999)),MAX(N(I96),N(J96),N(L96))))</f>
        <v/>
      </c>
      <c r="N96" s="34" t="str">
        <f aca="false">IF(M96="","",IF(M96=N(L96),"Name the driver",IF(M96=N(I96),"Reduced amount ends","Pay or respond")))</f>
        <v/>
      </c>
      <c r="O96" s="35" t="str">
        <f aca="true">IF(M96="","",M96-TODAY())</f>
        <v/>
      </c>
      <c r="P96" s="14"/>
      <c r="Q96" s="14"/>
      <c r="R96" s="17" t="str">
        <f aca="false">IF(TRIM(E96&amp;"")="","",SUBSTITUTE(UPPER(TRIM(E96&amp;""))," ",""))</f>
        <v/>
      </c>
      <c r="S96" s="18" t="str">
        <f aca="false">IF(OR(F96="",R96=""),"",IFERROR(INT(F96*1)+IF(TRIM(G96&amp;"")="",0,MOD(G96*1,1)),""))</f>
        <v/>
      </c>
      <c r="T96" s="18" t="str">
        <f aca="false">IF(S96="","",IFERROR(INT(F96*1)+IF(TRIM(G96&amp;"")="",1-1/86400,MOD(G96*1,1)),""))</f>
        <v/>
      </c>
      <c r="U96" s="17" t="n">
        <f aca="false">IF(S96="",0,SUMPRODUCT(('Van log'!$I$2:$I$2001=R96)*('Van log'!$J$2:$J$2001&lt;=T96)*('Van log'!$K$2:$K$2001&gt;=S96)))</f>
        <v>0</v>
      </c>
      <c r="V96" s="17" t="n">
        <f aca="false">IF(U96=0,0,SUMPRODUCT(MAX(('Van log'!$I$2:$I$2001=R96)*('Van log'!$J$2:$J$2001&lt;=T96)*('Van log'!$K$2:$K$2001&gt;=S96)*ROW('Van log'!$I$2:$I$2001))))</f>
        <v>0</v>
      </c>
    </row>
    <row r="97" customFormat="false" ht="15" hidden="false" customHeight="false" outlineLevel="0" collapsed="false">
      <c r="A97" s="13"/>
      <c r="B97" s="14"/>
      <c r="C97" s="14"/>
      <c r="D97" s="14"/>
      <c r="E97" s="14"/>
      <c r="F97" s="13"/>
      <c r="G97" s="15"/>
      <c r="H97" s="32"/>
      <c r="I97" s="13"/>
      <c r="J97" s="13"/>
      <c r="K97" s="29" t="str">
        <f aca="false">IF(S97="","",IF(U97=0,"Not in the log",INDEX('Van log'!$C$1:$C$2001,V97)&amp;IF(U97&gt;1," + "&amp;(U97-1)&amp;" more: check","")))</f>
        <v/>
      </c>
      <c r="L97" s="33" t="str">
        <f aca="false">IF(AND(A97&lt;&gt;"",OR(B97="Speeding",B97="Red light camera")),INT(A97*1)+28,"")</f>
        <v/>
      </c>
      <c r="M97" s="33" t="str">
        <f aca="true">IF(OR(A97="",OR(P97="Driver named",P97="Paid",P97="Cancelled"),MAX(N(I97),N(J97),N(L97))=0),"",IF(MIN(IF(N(I97)&gt;=TODAY(),N(I97),99999),IF(N(J97)&gt;=TODAY(),N(J97),99999),IF(N(L97)&gt;=TODAY(),N(L97),99999))&lt;99999,MIN(IF(N(I97)&gt;=TODAY(),N(I97),99999),IF(N(J97)&gt;=TODAY(),N(J97),99999),IF(N(L97)&gt;=TODAY(),N(L97),99999)),MAX(N(I97),N(J97),N(L97))))</f>
        <v/>
      </c>
      <c r="N97" s="34" t="str">
        <f aca="false">IF(M97="","",IF(M97=N(L97),"Name the driver",IF(M97=N(I97),"Reduced amount ends","Pay or respond")))</f>
        <v/>
      </c>
      <c r="O97" s="35" t="str">
        <f aca="true">IF(M97="","",M97-TODAY())</f>
        <v/>
      </c>
      <c r="P97" s="14"/>
      <c r="Q97" s="14"/>
      <c r="R97" s="17" t="str">
        <f aca="false">IF(TRIM(E97&amp;"")="","",SUBSTITUTE(UPPER(TRIM(E97&amp;""))," ",""))</f>
        <v/>
      </c>
      <c r="S97" s="18" t="str">
        <f aca="false">IF(OR(F97="",R97=""),"",IFERROR(INT(F97*1)+IF(TRIM(G97&amp;"")="",0,MOD(G97*1,1)),""))</f>
        <v/>
      </c>
      <c r="T97" s="18" t="str">
        <f aca="false">IF(S97="","",IFERROR(INT(F97*1)+IF(TRIM(G97&amp;"")="",1-1/86400,MOD(G97*1,1)),""))</f>
        <v/>
      </c>
      <c r="U97" s="17" t="n">
        <f aca="false">IF(S97="",0,SUMPRODUCT(('Van log'!$I$2:$I$2001=R97)*('Van log'!$J$2:$J$2001&lt;=T97)*('Van log'!$K$2:$K$2001&gt;=S97)))</f>
        <v>0</v>
      </c>
      <c r="V97" s="17" t="n">
        <f aca="false">IF(U97=0,0,SUMPRODUCT(MAX(('Van log'!$I$2:$I$2001=R97)*('Van log'!$J$2:$J$2001&lt;=T97)*('Van log'!$K$2:$K$2001&gt;=S97)*ROW('Van log'!$I$2:$I$2001))))</f>
        <v>0</v>
      </c>
    </row>
    <row r="98" customFormat="false" ht="15" hidden="false" customHeight="false" outlineLevel="0" collapsed="false">
      <c r="A98" s="13"/>
      <c r="B98" s="14"/>
      <c r="C98" s="14"/>
      <c r="D98" s="14"/>
      <c r="E98" s="14"/>
      <c r="F98" s="13"/>
      <c r="G98" s="15"/>
      <c r="H98" s="32"/>
      <c r="I98" s="13"/>
      <c r="J98" s="13"/>
      <c r="K98" s="29" t="str">
        <f aca="false">IF(S98="","",IF(U98=0,"Not in the log",INDEX('Van log'!$C$1:$C$2001,V98)&amp;IF(U98&gt;1," + "&amp;(U98-1)&amp;" more: check","")))</f>
        <v/>
      </c>
      <c r="L98" s="33" t="str">
        <f aca="false">IF(AND(A98&lt;&gt;"",OR(B98="Speeding",B98="Red light camera")),INT(A98*1)+28,"")</f>
        <v/>
      </c>
      <c r="M98" s="33" t="str">
        <f aca="true">IF(OR(A98="",OR(P98="Driver named",P98="Paid",P98="Cancelled"),MAX(N(I98),N(J98),N(L98))=0),"",IF(MIN(IF(N(I98)&gt;=TODAY(),N(I98),99999),IF(N(J98)&gt;=TODAY(),N(J98),99999),IF(N(L98)&gt;=TODAY(),N(L98),99999))&lt;99999,MIN(IF(N(I98)&gt;=TODAY(),N(I98),99999),IF(N(J98)&gt;=TODAY(),N(J98),99999),IF(N(L98)&gt;=TODAY(),N(L98),99999)),MAX(N(I98),N(J98),N(L98))))</f>
        <v/>
      </c>
      <c r="N98" s="34" t="str">
        <f aca="false">IF(M98="","",IF(M98=N(L98),"Name the driver",IF(M98=N(I98),"Reduced amount ends","Pay or respond")))</f>
        <v/>
      </c>
      <c r="O98" s="35" t="str">
        <f aca="true">IF(M98="","",M98-TODAY())</f>
        <v/>
      </c>
      <c r="P98" s="14"/>
      <c r="Q98" s="14"/>
      <c r="R98" s="17" t="str">
        <f aca="false">IF(TRIM(E98&amp;"")="","",SUBSTITUTE(UPPER(TRIM(E98&amp;""))," ",""))</f>
        <v/>
      </c>
      <c r="S98" s="18" t="str">
        <f aca="false">IF(OR(F98="",R98=""),"",IFERROR(INT(F98*1)+IF(TRIM(G98&amp;"")="",0,MOD(G98*1,1)),""))</f>
        <v/>
      </c>
      <c r="T98" s="18" t="str">
        <f aca="false">IF(S98="","",IFERROR(INT(F98*1)+IF(TRIM(G98&amp;"")="",1-1/86400,MOD(G98*1,1)),""))</f>
        <v/>
      </c>
      <c r="U98" s="17" t="n">
        <f aca="false">IF(S98="",0,SUMPRODUCT(('Van log'!$I$2:$I$2001=R98)*('Van log'!$J$2:$J$2001&lt;=T98)*('Van log'!$K$2:$K$2001&gt;=S98)))</f>
        <v>0</v>
      </c>
      <c r="V98" s="17" t="n">
        <f aca="false">IF(U98=0,0,SUMPRODUCT(MAX(('Van log'!$I$2:$I$2001=R98)*('Van log'!$J$2:$J$2001&lt;=T98)*('Van log'!$K$2:$K$2001&gt;=S98)*ROW('Van log'!$I$2:$I$2001))))</f>
        <v>0</v>
      </c>
    </row>
    <row r="99" customFormat="false" ht="15" hidden="false" customHeight="false" outlineLevel="0" collapsed="false">
      <c r="A99" s="13"/>
      <c r="B99" s="14"/>
      <c r="C99" s="14"/>
      <c r="D99" s="14"/>
      <c r="E99" s="14"/>
      <c r="F99" s="13"/>
      <c r="G99" s="15"/>
      <c r="H99" s="32"/>
      <c r="I99" s="13"/>
      <c r="J99" s="13"/>
      <c r="K99" s="29" t="str">
        <f aca="false">IF(S99="","",IF(U99=0,"Not in the log",INDEX('Van log'!$C$1:$C$2001,V99)&amp;IF(U99&gt;1," + "&amp;(U99-1)&amp;" more: check","")))</f>
        <v/>
      </c>
      <c r="L99" s="33" t="str">
        <f aca="false">IF(AND(A99&lt;&gt;"",OR(B99="Speeding",B99="Red light camera")),INT(A99*1)+28,"")</f>
        <v/>
      </c>
      <c r="M99" s="33" t="str">
        <f aca="true">IF(OR(A99="",OR(P99="Driver named",P99="Paid",P99="Cancelled"),MAX(N(I99),N(J99),N(L99))=0),"",IF(MIN(IF(N(I99)&gt;=TODAY(),N(I99),99999),IF(N(J99)&gt;=TODAY(),N(J99),99999),IF(N(L99)&gt;=TODAY(),N(L99),99999))&lt;99999,MIN(IF(N(I99)&gt;=TODAY(),N(I99),99999),IF(N(J99)&gt;=TODAY(),N(J99),99999),IF(N(L99)&gt;=TODAY(),N(L99),99999)),MAX(N(I99),N(J99),N(L99))))</f>
        <v/>
      </c>
      <c r="N99" s="34" t="str">
        <f aca="false">IF(M99="","",IF(M99=N(L99),"Name the driver",IF(M99=N(I99),"Reduced amount ends","Pay or respond")))</f>
        <v/>
      </c>
      <c r="O99" s="35" t="str">
        <f aca="true">IF(M99="","",M99-TODAY())</f>
        <v/>
      </c>
      <c r="P99" s="14"/>
      <c r="Q99" s="14"/>
      <c r="R99" s="17" t="str">
        <f aca="false">IF(TRIM(E99&amp;"")="","",SUBSTITUTE(UPPER(TRIM(E99&amp;""))," ",""))</f>
        <v/>
      </c>
      <c r="S99" s="18" t="str">
        <f aca="false">IF(OR(F99="",R99=""),"",IFERROR(INT(F99*1)+IF(TRIM(G99&amp;"")="",0,MOD(G99*1,1)),""))</f>
        <v/>
      </c>
      <c r="T99" s="18" t="str">
        <f aca="false">IF(S99="","",IFERROR(INT(F99*1)+IF(TRIM(G99&amp;"")="",1-1/86400,MOD(G99*1,1)),""))</f>
        <v/>
      </c>
      <c r="U99" s="17" t="n">
        <f aca="false">IF(S99="",0,SUMPRODUCT(('Van log'!$I$2:$I$2001=R99)*('Van log'!$J$2:$J$2001&lt;=T99)*('Van log'!$K$2:$K$2001&gt;=S99)))</f>
        <v>0</v>
      </c>
      <c r="V99" s="17" t="n">
        <f aca="false">IF(U99=0,0,SUMPRODUCT(MAX(('Van log'!$I$2:$I$2001=R99)*('Van log'!$J$2:$J$2001&lt;=T99)*('Van log'!$K$2:$K$2001&gt;=S99)*ROW('Van log'!$I$2:$I$2001))))</f>
        <v>0</v>
      </c>
    </row>
    <row r="100" customFormat="false" ht="15" hidden="false" customHeight="false" outlineLevel="0" collapsed="false">
      <c r="A100" s="13"/>
      <c r="B100" s="14"/>
      <c r="C100" s="14"/>
      <c r="D100" s="14"/>
      <c r="E100" s="14"/>
      <c r="F100" s="13"/>
      <c r="G100" s="15"/>
      <c r="H100" s="32"/>
      <c r="I100" s="13"/>
      <c r="J100" s="13"/>
      <c r="K100" s="29" t="str">
        <f aca="false">IF(S100="","",IF(U100=0,"Not in the log",INDEX('Van log'!$C$1:$C$2001,V100)&amp;IF(U100&gt;1," + "&amp;(U100-1)&amp;" more: check","")))</f>
        <v/>
      </c>
      <c r="L100" s="33" t="str">
        <f aca="false">IF(AND(A100&lt;&gt;"",OR(B100="Speeding",B100="Red light camera")),INT(A100*1)+28,"")</f>
        <v/>
      </c>
      <c r="M100" s="33" t="str">
        <f aca="true">IF(OR(A100="",OR(P100="Driver named",P100="Paid",P100="Cancelled"),MAX(N(I100),N(J100),N(L100))=0),"",IF(MIN(IF(N(I100)&gt;=TODAY(),N(I100),99999),IF(N(J100)&gt;=TODAY(),N(J100),99999),IF(N(L100)&gt;=TODAY(),N(L100),99999))&lt;99999,MIN(IF(N(I100)&gt;=TODAY(),N(I100),99999),IF(N(J100)&gt;=TODAY(),N(J100),99999),IF(N(L100)&gt;=TODAY(),N(L100),99999)),MAX(N(I100),N(J100),N(L100))))</f>
        <v/>
      </c>
      <c r="N100" s="34" t="str">
        <f aca="false">IF(M100="","",IF(M100=N(L100),"Name the driver",IF(M100=N(I100),"Reduced amount ends","Pay or respond")))</f>
        <v/>
      </c>
      <c r="O100" s="35" t="str">
        <f aca="true">IF(M100="","",M100-TODAY())</f>
        <v/>
      </c>
      <c r="P100" s="14"/>
      <c r="Q100" s="14"/>
      <c r="R100" s="17" t="str">
        <f aca="false">IF(TRIM(E100&amp;"")="","",SUBSTITUTE(UPPER(TRIM(E100&amp;""))," ",""))</f>
        <v/>
      </c>
      <c r="S100" s="18" t="str">
        <f aca="false">IF(OR(F100="",R100=""),"",IFERROR(INT(F100*1)+IF(TRIM(G100&amp;"")="",0,MOD(G100*1,1)),""))</f>
        <v/>
      </c>
      <c r="T100" s="18" t="str">
        <f aca="false">IF(S100="","",IFERROR(INT(F100*1)+IF(TRIM(G100&amp;"")="",1-1/86400,MOD(G100*1,1)),""))</f>
        <v/>
      </c>
      <c r="U100" s="17" t="n">
        <f aca="false">IF(S100="",0,SUMPRODUCT(('Van log'!$I$2:$I$2001=R100)*('Van log'!$J$2:$J$2001&lt;=T100)*('Van log'!$K$2:$K$2001&gt;=S100)))</f>
        <v>0</v>
      </c>
      <c r="V100" s="17" t="n">
        <f aca="false">IF(U100=0,0,SUMPRODUCT(MAX(('Van log'!$I$2:$I$2001=R100)*('Van log'!$J$2:$J$2001&lt;=T100)*('Van log'!$K$2:$K$2001&gt;=S100)*ROW('Van log'!$I$2:$I$2001))))</f>
        <v>0</v>
      </c>
    </row>
    <row r="101" customFormat="false" ht="15" hidden="false" customHeight="false" outlineLevel="0" collapsed="false">
      <c r="A101" s="13"/>
      <c r="B101" s="14"/>
      <c r="C101" s="14"/>
      <c r="D101" s="14"/>
      <c r="E101" s="14"/>
      <c r="F101" s="13"/>
      <c r="G101" s="15"/>
      <c r="H101" s="32"/>
      <c r="I101" s="13"/>
      <c r="J101" s="13"/>
      <c r="K101" s="29" t="str">
        <f aca="false">IF(S101="","",IF(U101=0,"Not in the log",INDEX('Van log'!$C$1:$C$2001,V101)&amp;IF(U101&gt;1," + "&amp;(U101-1)&amp;" more: check","")))</f>
        <v/>
      </c>
      <c r="L101" s="33" t="str">
        <f aca="false">IF(AND(A101&lt;&gt;"",OR(B101="Speeding",B101="Red light camera")),INT(A101*1)+28,"")</f>
        <v/>
      </c>
      <c r="M101" s="33" t="str">
        <f aca="true">IF(OR(A101="",OR(P101="Driver named",P101="Paid",P101="Cancelled"),MAX(N(I101),N(J101),N(L101))=0),"",IF(MIN(IF(N(I101)&gt;=TODAY(),N(I101),99999),IF(N(J101)&gt;=TODAY(),N(J101),99999),IF(N(L101)&gt;=TODAY(),N(L101),99999))&lt;99999,MIN(IF(N(I101)&gt;=TODAY(),N(I101),99999),IF(N(J101)&gt;=TODAY(),N(J101),99999),IF(N(L101)&gt;=TODAY(),N(L101),99999)),MAX(N(I101),N(J101),N(L101))))</f>
        <v/>
      </c>
      <c r="N101" s="34" t="str">
        <f aca="false">IF(M101="","",IF(M101=N(L101),"Name the driver",IF(M101=N(I101),"Reduced amount ends","Pay or respond")))</f>
        <v/>
      </c>
      <c r="O101" s="35" t="str">
        <f aca="true">IF(M101="","",M101-TODAY())</f>
        <v/>
      </c>
      <c r="P101" s="14"/>
      <c r="Q101" s="14"/>
      <c r="R101" s="17" t="str">
        <f aca="false">IF(TRIM(E101&amp;"")="","",SUBSTITUTE(UPPER(TRIM(E101&amp;""))," ",""))</f>
        <v/>
      </c>
      <c r="S101" s="18" t="str">
        <f aca="false">IF(OR(F101="",R101=""),"",IFERROR(INT(F101*1)+IF(TRIM(G101&amp;"")="",0,MOD(G101*1,1)),""))</f>
        <v/>
      </c>
      <c r="T101" s="18" t="str">
        <f aca="false">IF(S101="","",IFERROR(INT(F101*1)+IF(TRIM(G101&amp;"")="",1-1/86400,MOD(G101*1,1)),""))</f>
        <v/>
      </c>
      <c r="U101" s="17" t="n">
        <f aca="false">IF(S101="",0,SUMPRODUCT(('Van log'!$I$2:$I$2001=R101)*('Van log'!$J$2:$J$2001&lt;=T101)*('Van log'!$K$2:$K$2001&gt;=S101)))</f>
        <v>0</v>
      </c>
      <c r="V101" s="17" t="n">
        <f aca="false">IF(U101=0,0,SUMPRODUCT(MAX(('Van log'!$I$2:$I$2001=R101)*('Van log'!$J$2:$J$2001&lt;=T101)*('Van log'!$K$2:$K$2001&gt;=S101)*ROW('Van log'!$I$2:$I$2001))))</f>
        <v>0</v>
      </c>
    </row>
    <row r="102" customFormat="false" ht="15" hidden="false" customHeight="false" outlineLevel="0" collapsed="false">
      <c r="A102" s="13"/>
      <c r="B102" s="14"/>
      <c r="C102" s="14"/>
      <c r="D102" s="14"/>
      <c r="E102" s="14"/>
      <c r="F102" s="13"/>
      <c r="G102" s="15"/>
      <c r="H102" s="32"/>
      <c r="I102" s="13"/>
      <c r="J102" s="13"/>
      <c r="K102" s="29" t="str">
        <f aca="false">IF(S102="","",IF(U102=0,"Not in the log",INDEX('Van log'!$C$1:$C$2001,V102)&amp;IF(U102&gt;1," + "&amp;(U102-1)&amp;" more: check","")))</f>
        <v/>
      </c>
      <c r="L102" s="33" t="str">
        <f aca="false">IF(AND(A102&lt;&gt;"",OR(B102="Speeding",B102="Red light camera")),INT(A102*1)+28,"")</f>
        <v/>
      </c>
      <c r="M102" s="33" t="str">
        <f aca="true">IF(OR(A102="",OR(P102="Driver named",P102="Paid",P102="Cancelled"),MAX(N(I102),N(J102),N(L102))=0),"",IF(MIN(IF(N(I102)&gt;=TODAY(),N(I102),99999),IF(N(J102)&gt;=TODAY(),N(J102),99999),IF(N(L102)&gt;=TODAY(),N(L102),99999))&lt;99999,MIN(IF(N(I102)&gt;=TODAY(),N(I102),99999),IF(N(J102)&gt;=TODAY(),N(J102),99999),IF(N(L102)&gt;=TODAY(),N(L102),99999)),MAX(N(I102),N(J102),N(L102))))</f>
        <v/>
      </c>
      <c r="N102" s="34" t="str">
        <f aca="false">IF(M102="","",IF(M102=N(L102),"Name the driver",IF(M102=N(I102),"Reduced amount ends","Pay or respond")))</f>
        <v/>
      </c>
      <c r="O102" s="35" t="str">
        <f aca="true">IF(M102="","",M102-TODAY())</f>
        <v/>
      </c>
      <c r="P102" s="14"/>
      <c r="Q102" s="14"/>
      <c r="R102" s="17" t="str">
        <f aca="false">IF(TRIM(E102&amp;"")="","",SUBSTITUTE(UPPER(TRIM(E102&amp;""))," ",""))</f>
        <v/>
      </c>
      <c r="S102" s="18" t="str">
        <f aca="false">IF(OR(F102="",R102=""),"",IFERROR(INT(F102*1)+IF(TRIM(G102&amp;"")="",0,MOD(G102*1,1)),""))</f>
        <v/>
      </c>
      <c r="T102" s="18" t="str">
        <f aca="false">IF(S102="","",IFERROR(INT(F102*1)+IF(TRIM(G102&amp;"")="",1-1/86400,MOD(G102*1,1)),""))</f>
        <v/>
      </c>
      <c r="U102" s="17" t="n">
        <f aca="false">IF(S102="",0,SUMPRODUCT(('Van log'!$I$2:$I$2001=R102)*('Van log'!$J$2:$J$2001&lt;=T102)*('Van log'!$K$2:$K$2001&gt;=S102)))</f>
        <v>0</v>
      </c>
      <c r="V102" s="17" t="n">
        <f aca="false">IF(U102=0,0,SUMPRODUCT(MAX(('Van log'!$I$2:$I$2001=R102)*('Van log'!$J$2:$J$2001&lt;=T102)*('Van log'!$K$2:$K$2001&gt;=S102)*ROW('Van log'!$I$2:$I$2001))))</f>
        <v>0</v>
      </c>
    </row>
    <row r="103" customFormat="false" ht="15" hidden="false" customHeight="false" outlineLevel="0" collapsed="false">
      <c r="A103" s="13"/>
      <c r="B103" s="14"/>
      <c r="C103" s="14"/>
      <c r="D103" s="14"/>
      <c r="E103" s="14"/>
      <c r="F103" s="13"/>
      <c r="G103" s="15"/>
      <c r="H103" s="32"/>
      <c r="I103" s="13"/>
      <c r="J103" s="13"/>
      <c r="K103" s="29" t="str">
        <f aca="false">IF(S103="","",IF(U103=0,"Not in the log",INDEX('Van log'!$C$1:$C$2001,V103)&amp;IF(U103&gt;1," + "&amp;(U103-1)&amp;" more: check","")))</f>
        <v/>
      </c>
      <c r="L103" s="33" t="str">
        <f aca="false">IF(AND(A103&lt;&gt;"",OR(B103="Speeding",B103="Red light camera")),INT(A103*1)+28,"")</f>
        <v/>
      </c>
      <c r="M103" s="33" t="str">
        <f aca="true">IF(OR(A103="",OR(P103="Driver named",P103="Paid",P103="Cancelled"),MAX(N(I103),N(J103),N(L103))=0),"",IF(MIN(IF(N(I103)&gt;=TODAY(),N(I103),99999),IF(N(J103)&gt;=TODAY(),N(J103),99999),IF(N(L103)&gt;=TODAY(),N(L103),99999))&lt;99999,MIN(IF(N(I103)&gt;=TODAY(),N(I103),99999),IF(N(J103)&gt;=TODAY(),N(J103),99999),IF(N(L103)&gt;=TODAY(),N(L103),99999)),MAX(N(I103),N(J103),N(L103))))</f>
        <v/>
      </c>
      <c r="N103" s="34" t="str">
        <f aca="false">IF(M103="","",IF(M103=N(L103),"Name the driver",IF(M103=N(I103),"Reduced amount ends","Pay or respond")))</f>
        <v/>
      </c>
      <c r="O103" s="35" t="str">
        <f aca="true">IF(M103="","",M103-TODAY())</f>
        <v/>
      </c>
      <c r="P103" s="14"/>
      <c r="Q103" s="14"/>
      <c r="R103" s="17" t="str">
        <f aca="false">IF(TRIM(E103&amp;"")="","",SUBSTITUTE(UPPER(TRIM(E103&amp;""))," ",""))</f>
        <v/>
      </c>
      <c r="S103" s="18" t="str">
        <f aca="false">IF(OR(F103="",R103=""),"",IFERROR(INT(F103*1)+IF(TRIM(G103&amp;"")="",0,MOD(G103*1,1)),""))</f>
        <v/>
      </c>
      <c r="T103" s="18" t="str">
        <f aca="false">IF(S103="","",IFERROR(INT(F103*1)+IF(TRIM(G103&amp;"")="",1-1/86400,MOD(G103*1,1)),""))</f>
        <v/>
      </c>
      <c r="U103" s="17" t="n">
        <f aca="false">IF(S103="",0,SUMPRODUCT(('Van log'!$I$2:$I$2001=R103)*('Van log'!$J$2:$J$2001&lt;=T103)*('Van log'!$K$2:$K$2001&gt;=S103)))</f>
        <v>0</v>
      </c>
      <c r="V103" s="17" t="n">
        <f aca="false">IF(U103=0,0,SUMPRODUCT(MAX(('Van log'!$I$2:$I$2001=R103)*('Van log'!$J$2:$J$2001&lt;=T103)*('Van log'!$K$2:$K$2001&gt;=S103)*ROW('Van log'!$I$2:$I$2001))))</f>
        <v>0</v>
      </c>
    </row>
    <row r="104" customFormat="false" ht="15" hidden="false" customHeight="false" outlineLevel="0" collapsed="false">
      <c r="A104" s="13"/>
      <c r="B104" s="14"/>
      <c r="C104" s="14"/>
      <c r="D104" s="14"/>
      <c r="E104" s="14"/>
      <c r="F104" s="13"/>
      <c r="G104" s="15"/>
      <c r="H104" s="32"/>
      <c r="I104" s="13"/>
      <c r="J104" s="13"/>
      <c r="K104" s="29" t="str">
        <f aca="false">IF(S104="","",IF(U104=0,"Not in the log",INDEX('Van log'!$C$1:$C$2001,V104)&amp;IF(U104&gt;1," + "&amp;(U104-1)&amp;" more: check","")))</f>
        <v/>
      </c>
      <c r="L104" s="33" t="str">
        <f aca="false">IF(AND(A104&lt;&gt;"",OR(B104="Speeding",B104="Red light camera")),INT(A104*1)+28,"")</f>
        <v/>
      </c>
      <c r="M104" s="33" t="str">
        <f aca="true">IF(OR(A104="",OR(P104="Driver named",P104="Paid",P104="Cancelled"),MAX(N(I104),N(J104),N(L104))=0),"",IF(MIN(IF(N(I104)&gt;=TODAY(),N(I104),99999),IF(N(J104)&gt;=TODAY(),N(J104),99999),IF(N(L104)&gt;=TODAY(),N(L104),99999))&lt;99999,MIN(IF(N(I104)&gt;=TODAY(),N(I104),99999),IF(N(J104)&gt;=TODAY(),N(J104),99999),IF(N(L104)&gt;=TODAY(),N(L104),99999)),MAX(N(I104),N(J104),N(L104))))</f>
        <v/>
      </c>
      <c r="N104" s="34" t="str">
        <f aca="false">IF(M104="","",IF(M104=N(L104),"Name the driver",IF(M104=N(I104),"Reduced amount ends","Pay or respond")))</f>
        <v/>
      </c>
      <c r="O104" s="35" t="str">
        <f aca="true">IF(M104="","",M104-TODAY())</f>
        <v/>
      </c>
      <c r="P104" s="14"/>
      <c r="Q104" s="14"/>
      <c r="R104" s="17" t="str">
        <f aca="false">IF(TRIM(E104&amp;"")="","",SUBSTITUTE(UPPER(TRIM(E104&amp;""))," ",""))</f>
        <v/>
      </c>
      <c r="S104" s="18" t="str">
        <f aca="false">IF(OR(F104="",R104=""),"",IFERROR(INT(F104*1)+IF(TRIM(G104&amp;"")="",0,MOD(G104*1,1)),""))</f>
        <v/>
      </c>
      <c r="T104" s="18" t="str">
        <f aca="false">IF(S104="","",IFERROR(INT(F104*1)+IF(TRIM(G104&amp;"")="",1-1/86400,MOD(G104*1,1)),""))</f>
        <v/>
      </c>
      <c r="U104" s="17" t="n">
        <f aca="false">IF(S104="",0,SUMPRODUCT(('Van log'!$I$2:$I$2001=R104)*('Van log'!$J$2:$J$2001&lt;=T104)*('Van log'!$K$2:$K$2001&gt;=S104)))</f>
        <v>0</v>
      </c>
      <c r="V104" s="17" t="n">
        <f aca="false">IF(U104=0,0,SUMPRODUCT(MAX(('Van log'!$I$2:$I$2001=R104)*('Van log'!$J$2:$J$2001&lt;=T104)*('Van log'!$K$2:$K$2001&gt;=S104)*ROW('Van log'!$I$2:$I$2001))))</f>
        <v>0</v>
      </c>
    </row>
    <row r="105" customFormat="false" ht="15" hidden="false" customHeight="false" outlineLevel="0" collapsed="false">
      <c r="A105" s="13"/>
      <c r="B105" s="14"/>
      <c r="C105" s="14"/>
      <c r="D105" s="14"/>
      <c r="E105" s="14"/>
      <c r="F105" s="13"/>
      <c r="G105" s="15"/>
      <c r="H105" s="32"/>
      <c r="I105" s="13"/>
      <c r="J105" s="13"/>
      <c r="K105" s="29" t="str">
        <f aca="false">IF(S105="","",IF(U105=0,"Not in the log",INDEX('Van log'!$C$1:$C$2001,V105)&amp;IF(U105&gt;1," + "&amp;(U105-1)&amp;" more: check","")))</f>
        <v/>
      </c>
      <c r="L105" s="33" t="str">
        <f aca="false">IF(AND(A105&lt;&gt;"",OR(B105="Speeding",B105="Red light camera")),INT(A105*1)+28,"")</f>
        <v/>
      </c>
      <c r="M105" s="33" t="str">
        <f aca="true">IF(OR(A105="",OR(P105="Driver named",P105="Paid",P105="Cancelled"),MAX(N(I105),N(J105),N(L105))=0),"",IF(MIN(IF(N(I105)&gt;=TODAY(),N(I105),99999),IF(N(J105)&gt;=TODAY(),N(J105),99999),IF(N(L105)&gt;=TODAY(),N(L105),99999))&lt;99999,MIN(IF(N(I105)&gt;=TODAY(),N(I105),99999),IF(N(J105)&gt;=TODAY(),N(J105),99999),IF(N(L105)&gt;=TODAY(),N(L105),99999)),MAX(N(I105),N(J105),N(L105))))</f>
        <v/>
      </c>
      <c r="N105" s="34" t="str">
        <f aca="false">IF(M105="","",IF(M105=N(L105),"Name the driver",IF(M105=N(I105),"Reduced amount ends","Pay or respond")))</f>
        <v/>
      </c>
      <c r="O105" s="35" t="str">
        <f aca="true">IF(M105="","",M105-TODAY())</f>
        <v/>
      </c>
      <c r="P105" s="14"/>
      <c r="Q105" s="14"/>
      <c r="R105" s="17" t="str">
        <f aca="false">IF(TRIM(E105&amp;"")="","",SUBSTITUTE(UPPER(TRIM(E105&amp;""))," ",""))</f>
        <v/>
      </c>
      <c r="S105" s="18" t="str">
        <f aca="false">IF(OR(F105="",R105=""),"",IFERROR(INT(F105*1)+IF(TRIM(G105&amp;"")="",0,MOD(G105*1,1)),""))</f>
        <v/>
      </c>
      <c r="T105" s="18" t="str">
        <f aca="false">IF(S105="","",IFERROR(INT(F105*1)+IF(TRIM(G105&amp;"")="",1-1/86400,MOD(G105*1,1)),""))</f>
        <v/>
      </c>
      <c r="U105" s="17" t="n">
        <f aca="false">IF(S105="",0,SUMPRODUCT(('Van log'!$I$2:$I$2001=R105)*('Van log'!$J$2:$J$2001&lt;=T105)*('Van log'!$K$2:$K$2001&gt;=S105)))</f>
        <v>0</v>
      </c>
      <c r="V105" s="17" t="n">
        <f aca="false">IF(U105=0,0,SUMPRODUCT(MAX(('Van log'!$I$2:$I$2001=R105)*('Van log'!$J$2:$J$2001&lt;=T105)*('Van log'!$K$2:$K$2001&gt;=S105)*ROW('Van log'!$I$2:$I$2001))))</f>
        <v>0</v>
      </c>
    </row>
    <row r="106" customFormat="false" ht="15" hidden="false" customHeight="false" outlineLevel="0" collapsed="false">
      <c r="A106" s="13"/>
      <c r="B106" s="14"/>
      <c r="C106" s="14"/>
      <c r="D106" s="14"/>
      <c r="E106" s="14"/>
      <c r="F106" s="13"/>
      <c r="G106" s="15"/>
      <c r="H106" s="32"/>
      <c r="I106" s="13"/>
      <c r="J106" s="13"/>
      <c r="K106" s="29" t="str">
        <f aca="false">IF(S106="","",IF(U106=0,"Not in the log",INDEX('Van log'!$C$1:$C$2001,V106)&amp;IF(U106&gt;1," + "&amp;(U106-1)&amp;" more: check","")))</f>
        <v/>
      </c>
      <c r="L106" s="33" t="str">
        <f aca="false">IF(AND(A106&lt;&gt;"",OR(B106="Speeding",B106="Red light camera")),INT(A106*1)+28,"")</f>
        <v/>
      </c>
      <c r="M106" s="33" t="str">
        <f aca="true">IF(OR(A106="",OR(P106="Driver named",P106="Paid",P106="Cancelled"),MAX(N(I106),N(J106),N(L106))=0),"",IF(MIN(IF(N(I106)&gt;=TODAY(),N(I106),99999),IF(N(J106)&gt;=TODAY(),N(J106),99999),IF(N(L106)&gt;=TODAY(),N(L106),99999))&lt;99999,MIN(IF(N(I106)&gt;=TODAY(),N(I106),99999),IF(N(J106)&gt;=TODAY(),N(J106),99999),IF(N(L106)&gt;=TODAY(),N(L106),99999)),MAX(N(I106),N(J106),N(L106))))</f>
        <v/>
      </c>
      <c r="N106" s="34" t="str">
        <f aca="false">IF(M106="","",IF(M106=N(L106),"Name the driver",IF(M106=N(I106),"Reduced amount ends","Pay or respond")))</f>
        <v/>
      </c>
      <c r="O106" s="35" t="str">
        <f aca="true">IF(M106="","",M106-TODAY())</f>
        <v/>
      </c>
      <c r="P106" s="14"/>
      <c r="Q106" s="14"/>
      <c r="R106" s="17" t="str">
        <f aca="false">IF(TRIM(E106&amp;"")="","",SUBSTITUTE(UPPER(TRIM(E106&amp;""))," ",""))</f>
        <v/>
      </c>
      <c r="S106" s="18" t="str">
        <f aca="false">IF(OR(F106="",R106=""),"",IFERROR(INT(F106*1)+IF(TRIM(G106&amp;"")="",0,MOD(G106*1,1)),""))</f>
        <v/>
      </c>
      <c r="T106" s="18" t="str">
        <f aca="false">IF(S106="","",IFERROR(INT(F106*1)+IF(TRIM(G106&amp;"")="",1-1/86400,MOD(G106*1,1)),""))</f>
        <v/>
      </c>
      <c r="U106" s="17" t="n">
        <f aca="false">IF(S106="",0,SUMPRODUCT(('Van log'!$I$2:$I$2001=R106)*('Van log'!$J$2:$J$2001&lt;=T106)*('Van log'!$K$2:$K$2001&gt;=S106)))</f>
        <v>0</v>
      </c>
      <c r="V106" s="17" t="n">
        <f aca="false">IF(U106=0,0,SUMPRODUCT(MAX(('Van log'!$I$2:$I$2001=R106)*('Van log'!$J$2:$J$2001&lt;=T106)*('Van log'!$K$2:$K$2001&gt;=S106)*ROW('Van log'!$I$2:$I$2001))))</f>
        <v>0</v>
      </c>
    </row>
    <row r="107" customFormat="false" ht="15" hidden="false" customHeight="false" outlineLevel="0" collapsed="false">
      <c r="A107" s="13"/>
      <c r="B107" s="14"/>
      <c r="C107" s="14"/>
      <c r="D107" s="14"/>
      <c r="E107" s="14"/>
      <c r="F107" s="13"/>
      <c r="G107" s="15"/>
      <c r="H107" s="32"/>
      <c r="I107" s="13"/>
      <c r="J107" s="13"/>
      <c r="K107" s="29" t="str">
        <f aca="false">IF(S107="","",IF(U107=0,"Not in the log",INDEX('Van log'!$C$1:$C$2001,V107)&amp;IF(U107&gt;1," + "&amp;(U107-1)&amp;" more: check","")))</f>
        <v/>
      </c>
      <c r="L107" s="33" t="str">
        <f aca="false">IF(AND(A107&lt;&gt;"",OR(B107="Speeding",B107="Red light camera")),INT(A107*1)+28,"")</f>
        <v/>
      </c>
      <c r="M107" s="33" t="str">
        <f aca="true">IF(OR(A107="",OR(P107="Driver named",P107="Paid",P107="Cancelled"),MAX(N(I107),N(J107),N(L107))=0),"",IF(MIN(IF(N(I107)&gt;=TODAY(),N(I107),99999),IF(N(J107)&gt;=TODAY(),N(J107),99999),IF(N(L107)&gt;=TODAY(),N(L107),99999))&lt;99999,MIN(IF(N(I107)&gt;=TODAY(),N(I107),99999),IF(N(J107)&gt;=TODAY(),N(J107),99999),IF(N(L107)&gt;=TODAY(),N(L107),99999)),MAX(N(I107),N(J107),N(L107))))</f>
        <v/>
      </c>
      <c r="N107" s="34" t="str">
        <f aca="false">IF(M107="","",IF(M107=N(L107),"Name the driver",IF(M107=N(I107),"Reduced amount ends","Pay or respond")))</f>
        <v/>
      </c>
      <c r="O107" s="35" t="str">
        <f aca="true">IF(M107="","",M107-TODAY())</f>
        <v/>
      </c>
      <c r="P107" s="14"/>
      <c r="Q107" s="14"/>
      <c r="R107" s="17" t="str">
        <f aca="false">IF(TRIM(E107&amp;"")="","",SUBSTITUTE(UPPER(TRIM(E107&amp;""))," ",""))</f>
        <v/>
      </c>
      <c r="S107" s="18" t="str">
        <f aca="false">IF(OR(F107="",R107=""),"",IFERROR(INT(F107*1)+IF(TRIM(G107&amp;"")="",0,MOD(G107*1,1)),""))</f>
        <v/>
      </c>
      <c r="T107" s="18" t="str">
        <f aca="false">IF(S107="","",IFERROR(INT(F107*1)+IF(TRIM(G107&amp;"")="",1-1/86400,MOD(G107*1,1)),""))</f>
        <v/>
      </c>
      <c r="U107" s="17" t="n">
        <f aca="false">IF(S107="",0,SUMPRODUCT(('Van log'!$I$2:$I$2001=R107)*('Van log'!$J$2:$J$2001&lt;=T107)*('Van log'!$K$2:$K$2001&gt;=S107)))</f>
        <v>0</v>
      </c>
      <c r="V107" s="17" t="n">
        <f aca="false">IF(U107=0,0,SUMPRODUCT(MAX(('Van log'!$I$2:$I$2001=R107)*('Van log'!$J$2:$J$2001&lt;=T107)*('Van log'!$K$2:$K$2001&gt;=S107)*ROW('Van log'!$I$2:$I$2001))))</f>
        <v>0</v>
      </c>
    </row>
    <row r="108" customFormat="false" ht="15" hidden="false" customHeight="false" outlineLevel="0" collapsed="false">
      <c r="A108" s="13"/>
      <c r="B108" s="14"/>
      <c r="C108" s="14"/>
      <c r="D108" s="14"/>
      <c r="E108" s="14"/>
      <c r="F108" s="13"/>
      <c r="G108" s="15"/>
      <c r="H108" s="32"/>
      <c r="I108" s="13"/>
      <c r="J108" s="13"/>
      <c r="K108" s="29" t="str">
        <f aca="false">IF(S108="","",IF(U108=0,"Not in the log",INDEX('Van log'!$C$1:$C$2001,V108)&amp;IF(U108&gt;1," + "&amp;(U108-1)&amp;" more: check","")))</f>
        <v/>
      </c>
      <c r="L108" s="33" t="str">
        <f aca="false">IF(AND(A108&lt;&gt;"",OR(B108="Speeding",B108="Red light camera")),INT(A108*1)+28,"")</f>
        <v/>
      </c>
      <c r="M108" s="33" t="str">
        <f aca="true">IF(OR(A108="",OR(P108="Driver named",P108="Paid",P108="Cancelled"),MAX(N(I108),N(J108),N(L108))=0),"",IF(MIN(IF(N(I108)&gt;=TODAY(),N(I108),99999),IF(N(J108)&gt;=TODAY(),N(J108),99999),IF(N(L108)&gt;=TODAY(),N(L108),99999))&lt;99999,MIN(IF(N(I108)&gt;=TODAY(),N(I108),99999),IF(N(J108)&gt;=TODAY(),N(J108),99999),IF(N(L108)&gt;=TODAY(),N(L108),99999)),MAX(N(I108),N(J108),N(L108))))</f>
        <v/>
      </c>
      <c r="N108" s="34" t="str">
        <f aca="false">IF(M108="","",IF(M108=N(L108),"Name the driver",IF(M108=N(I108),"Reduced amount ends","Pay or respond")))</f>
        <v/>
      </c>
      <c r="O108" s="35" t="str">
        <f aca="true">IF(M108="","",M108-TODAY())</f>
        <v/>
      </c>
      <c r="P108" s="14"/>
      <c r="Q108" s="14"/>
      <c r="R108" s="17" t="str">
        <f aca="false">IF(TRIM(E108&amp;"")="","",SUBSTITUTE(UPPER(TRIM(E108&amp;""))," ",""))</f>
        <v/>
      </c>
      <c r="S108" s="18" t="str">
        <f aca="false">IF(OR(F108="",R108=""),"",IFERROR(INT(F108*1)+IF(TRIM(G108&amp;"")="",0,MOD(G108*1,1)),""))</f>
        <v/>
      </c>
      <c r="T108" s="18" t="str">
        <f aca="false">IF(S108="","",IFERROR(INT(F108*1)+IF(TRIM(G108&amp;"")="",1-1/86400,MOD(G108*1,1)),""))</f>
        <v/>
      </c>
      <c r="U108" s="17" t="n">
        <f aca="false">IF(S108="",0,SUMPRODUCT(('Van log'!$I$2:$I$2001=R108)*('Van log'!$J$2:$J$2001&lt;=T108)*('Van log'!$K$2:$K$2001&gt;=S108)))</f>
        <v>0</v>
      </c>
      <c r="V108" s="17" t="n">
        <f aca="false">IF(U108=0,0,SUMPRODUCT(MAX(('Van log'!$I$2:$I$2001=R108)*('Van log'!$J$2:$J$2001&lt;=T108)*('Van log'!$K$2:$K$2001&gt;=S108)*ROW('Van log'!$I$2:$I$2001))))</f>
        <v>0</v>
      </c>
    </row>
    <row r="109" customFormat="false" ht="15" hidden="false" customHeight="false" outlineLevel="0" collapsed="false">
      <c r="A109" s="13"/>
      <c r="B109" s="14"/>
      <c r="C109" s="14"/>
      <c r="D109" s="14"/>
      <c r="E109" s="14"/>
      <c r="F109" s="13"/>
      <c r="G109" s="15"/>
      <c r="H109" s="32"/>
      <c r="I109" s="13"/>
      <c r="J109" s="13"/>
      <c r="K109" s="29" t="str">
        <f aca="false">IF(S109="","",IF(U109=0,"Not in the log",INDEX('Van log'!$C$1:$C$2001,V109)&amp;IF(U109&gt;1," + "&amp;(U109-1)&amp;" more: check","")))</f>
        <v/>
      </c>
      <c r="L109" s="33" t="str">
        <f aca="false">IF(AND(A109&lt;&gt;"",OR(B109="Speeding",B109="Red light camera")),INT(A109*1)+28,"")</f>
        <v/>
      </c>
      <c r="M109" s="33" t="str">
        <f aca="true">IF(OR(A109="",OR(P109="Driver named",P109="Paid",P109="Cancelled"),MAX(N(I109),N(J109),N(L109))=0),"",IF(MIN(IF(N(I109)&gt;=TODAY(),N(I109),99999),IF(N(J109)&gt;=TODAY(),N(J109),99999),IF(N(L109)&gt;=TODAY(),N(L109),99999))&lt;99999,MIN(IF(N(I109)&gt;=TODAY(),N(I109),99999),IF(N(J109)&gt;=TODAY(),N(J109),99999),IF(N(L109)&gt;=TODAY(),N(L109),99999)),MAX(N(I109),N(J109),N(L109))))</f>
        <v/>
      </c>
      <c r="N109" s="34" t="str">
        <f aca="false">IF(M109="","",IF(M109=N(L109),"Name the driver",IF(M109=N(I109),"Reduced amount ends","Pay or respond")))</f>
        <v/>
      </c>
      <c r="O109" s="35" t="str">
        <f aca="true">IF(M109="","",M109-TODAY())</f>
        <v/>
      </c>
      <c r="P109" s="14"/>
      <c r="Q109" s="14"/>
      <c r="R109" s="17" t="str">
        <f aca="false">IF(TRIM(E109&amp;"")="","",SUBSTITUTE(UPPER(TRIM(E109&amp;""))," ",""))</f>
        <v/>
      </c>
      <c r="S109" s="18" t="str">
        <f aca="false">IF(OR(F109="",R109=""),"",IFERROR(INT(F109*1)+IF(TRIM(G109&amp;"")="",0,MOD(G109*1,1)),""))</f>
        <v/>
      </c>
      <c r="T109" s="18" t="str">
        <f aca="false">IF(S109="","",IFERROR(INT(F109*1)+IF(TRIM(G109&amp;"")="",1-1/86400,MOD(G109*1,1)),""))</f>
        <v/>
      </c>
      <c r="U109" s="17" t="n">
        <f aca="false">IF(S109="",0,SUMPRODUCT(('Van log'!$I$2:$I$2001=R109)*('Van log'!$J$2:$J$2001&lt;=T109)*('Van log'!$K$2:$K$2001&gt;=S109)))</f>
        <v>0</v>
      </c>
      <c r="V109" s="17" t="n">
        <f aca="false">IF(U109=0,0,SUMPRODUCT(MAX(('Van log'!$I$2:$I$2001=R109)*('Van log'!$J$2:$J$2001&lt;=T109)*('Van log'!$K$2:$K$2001&gt;=S109)*ROW('Van log'!$I$2:$I$2001))))</f>
        <v>0</v>
      </c>
    </row>
    <row r="110" customFormat="false" ht="15" hidden="false" customHeight="false" outlineLevel="0" collapsed="false">
      <c r="A110" s="13"/>
      <c r="B110" s="14"/>
      <c r="C110" s="14"/>
      <c r="D110" s="14"/>
      <c r="E110" s="14"/>
      <c r="F110" s="13"/>
      <c r="G110" s="15"/>
      <c r="H110" s="32"/>
      <c r="I110" s="13"/>
      <c r="J110" s="13"/>
      <c r="K110" s="29" t="str">
        <f aca="false">IF(S110="","",IF(U110=0,"Not in the log",INDEX('Van log'!$C$1:$C$2001,V110)&amp;IF(U110&gt;1," + "&amp;(U110-1)&amp;" more: check","")))</f>
        <v/>
      </c>
      <c r="L110" s="33" t="str">
        <f aca="false">IF(AND(A110&lt;&gt;"",OR(B110="Speeding",B110="Red light camera")),INT(A110*1)+28,"")</f>
        <v/>
      </c>
      <c r="M110" s="33" t="str">
        <f aca="true">IF(OR(A110="",OR(P110="Driver named",P110="Paid",P110="Cancelled"),MAX(N(I110),N(J110),N(L110))=0),"",IF(MIN(IF(N(I110)&gt;=TODAY(),N(I110),99999),IF(N(J110)&gt;=TODAY(),N(J110),99999),IF(N(L110)&gt;=TODAY(),N(L110),99999))&lt;99999,MIN(IF(N(I110)&gt;=TODAY(),N(I110),99999),IF(N(J110)&gt;=TODAY(),N(J110),99999),IF(N(L110)&gt;=TODAY(),N(L110),99999)),MAX(N(I110),N(J110),N(L110))))</f>
        <v/>
      </c>
      <c r="N110" s="34" t="str">
        <f aca="false">IF(M110="","",IF(M110=N(L110),"Name the driver",IF(M110=N(I110),"Reduced amount ends","Pay or respond")))</f>
        <v/>
      </c>
      <c r="O110" s="35" t="str">
        <f aca="true">IF(M110="","",M110-TODAY())</f>
        <v/>
      </c>
      <c r="P110" s="14"/>
      <c r="Q110" s="14"/>
      <c r="R110" s="17" t="str">
        <f aca="false">IF(TRIM(E110&amp;"")="","",SUBSTITUTE(UPPER(TRIM(E110&amp;""))," ",""))</f>
        <v/>
      </c>
      <c r="S110" s="18" t="str">
        <f aca="false">IF(OR(F110="",R110=""),"",IFERROR(INT(F110*1)+IF(TRIM(G110&amp;"")="",0,MOD(G110*1,1)),""))</f>
        <v/>
      </c>
      <c r="T110" s="18" t="str">
        <f aca="false">IF(S110="","",IFERROR(INT(F110*1)+IF(TRIM(G110&amp;"")="",1-1/86400,MOD(G110*1,1)),""))</f>
        <v/>
      </c>
      <c r="U110" s="17" t="n">
        <f aca="false">IF(S110="",0,SUMPRODUCT(('Van log'!$I$2:$I$2001=R110)*('Van log'!$J$2:$J$2001&lt;=T110)*('Van log'!$K$2:$K$2001&gt;=S110)))</f>
        <v>0</v>
      </c>
      <c r="V110" s="17" t="n">
        <f aca="false">IF(U110=0,0,SUMPRODUCT(MAX(('Van log'!$I$2:$I$2001=R110)*('Van log'!$J$2:$J$2001&lt;=T110)*('Van log'!$K$2:$K$2001&gt;=S110)*ROW('Van log'!$I$2:$I$2001))))</f>
        <v>0</v>
      </c>
    </row>
    <row r="111" customFormat="false" ht="15" hidden="false" customHeight="false" outlineLevel="0" collapsed="false">
      <c r="A111" s="13"/>
      <c r="B111" s="14"/>
      <c r="C111" s="14"/>
      <c r="D111" s="14"/>
      <c r="E111" s="14"/>
      <c r="F111" s="13"/>
      <c r="G111" s="15"/>
      <c r="H111" s="32"/>
      <c r="I111" s="13"/>
      <c r="J111" s="13"/>
      <c r="K111" s="29" t="str">
        <f aca="false">IF(S111="","",IF(U111=0,"Not in the log",INDEX('Van log'!$C$1:$C$2001,V111)&amp;IF(U111&gt;1," + "&amp;(U111-1)&amp;" more: check","")))</f>
        <v/>
      </c>
      <c r="L111" s="33" t="str">
        <f aca="false">IF(AND(A111&lt;&gt;"",OR(B111="Speeding",B111="Red light camera")),INT(A111*1)+28,"")</f>
        <v/>
      </c>
      <c r="M111" s="33" t="str">
        <f aca="true">IF(OR(A111="",OR(P111="Driver named",P111="Paid",P111="Cancelled"),MAX(N(I111),N(J111),N(L111))=0),"",IF(MIN(IF(N(I111)&gt;=TODAY(),N(I111),99999),IF(N(J111)&gt;=TODAY(),N(J111),99999),IF(N(L111)&gt;=TODAY(),N(L111),99999))&lt;99999,MIN(IF(N(I111)&gt;=TODAY(),N(I111),99999),IF(N(J111)&gt;=TODAY(),N(J111),99999),IF(N(L111)&gt;=TODAY(),N(L111),99999)),MAX(N(I111),N(J111),N(L111))))</f>
        <v/>
      </c>
      <c r="N111" s="34" t="str">
        <f aca="false">IF(M111="","",IF(M111=N(L111),"Name the driver",IF(M111=N(I111),"Reduced amount ends","Pay or respond")))</f>
        <v/>
      </c>
      <c r="O111" s="35" t="str">
        <f aca="true">IF(M111="","",M111-TODAY())</f>
        <v/>
      </c>
      <c r="P111" s="14"/>
      <c r="Q111" s="14"/>
      <c r="R111" s="17" t="str">
        <f aca="false">IF(TRIM(E111&amp;"")="","",SUBSTITUTE(UPPER(TRIM(E111&amp;""))," ",""))</f>
        <v/>
      </c>
      <c r="S111" s="18" t="str">
        <f aca="false">IF(OR(F111="",R111=""),"",IFERROR(INT(F111*1)+IF(TRIM(G111&amp;"")="",0,MOD(G111*1,1)),""))</f>
        <v/>
      </c>
      <c r="T111" s="18" t="str">
        <f aca="false">IF(S111="","",IFERROR(INT(F111*1)+IF(TRIM(G111&amp;"")="",1-1/86400,MOD(G111*1,1)),""))</f>
        <v/>
      </c>
      <c r="U111" s="17" t="n">
        <f aca="false">IF(S111="",0,SUMPRODUCT(('Van log'!$I$2:$I$2001=R111)*('Van log'!$J$2:$J$2001&lt;=T111)*('Van log'!$K$2:$K$2001&gt;=S111)))</f>
        <v>0</v>
      </c>
      <c r="V111" s="17" t="n">
        <f aca="false">IF(U111=0,0,SUMPRODUCT(MAX(('Van log'!$I$2:$I$2001=R111)*('Van log'!$J$2:$J$2001&lt;=T111)*('Van log'!$K$2:$K$2001&gt;=S111)*ROW('Van log'!$I$2:$I$2001))))</f>
        <v>0</v>
      </c>
    </row>
    <row r="112" customFormat="false" ht="15" hidden="false" customHeight="false" outlineLevel="0" collapsed="false">
      <c r="A112" s="13"/>
      <c r="B112" s="14"/>
      <c r="C112" s="14"/>
      <c r="D112" s="14"/>
      <c r="E112" s="14"/>
      <c r="F112" s="13"/>
      <c r="G112" s="15"/>
      <c r="H112" s="32"/>
      <c r="I112" s="13"/>
      <c r="J112" s="13"/>
      <c r="K112" s="29" t="str">
        <f aca="false">IF(S112="","",IF(U112=0,"Not in the log",INDEX('Van log'!$C$1:$C$2001,V112)&amp;IF(U112&gt;1," + "&amp;(U112-1)&amp;" more: check","")))</f>
        <v/>
      </c>
      <c r="L112" s="33" t="str">
        <f aca="false">IF(AND(A112&lt;&gt;"",OR(B112="Speeding",B112="Red light camera")),INT(A112*1)+28,"")</f>
        <v/>
      </c>
      <c r="M112" s="33" t="str">
        <f aca="true">IF(OR(A112="",OR(P112="Driver named",P112="Paid",P112="Cancelled"),MAX(N(I112),N(J112),N(L112))=0),"",IF(MIN(IF(N(I112)&gt;=TODAY(),N(I112),99999),IF(N(J112)&gt;=TODAY(),N(J112),99999),IF(N(L112)&gt;=TODAY(),N(L112),99999))&lt;99999,MIN(IF(N(I112)&gt;=TODAY(),N(I112),99999),IF(N(J112)&gt;=TODAY(),N(J112),99999),IF(N(L112)&gt;=TODAY(),N(L112),99999)),MAX(N(I112),N(J112),N(L112))))</f>
        <v/>
      </c>
      <c r="N112" s="34" t="str">
        <f aca="false">IF(M112="","",IF(M112=N(L112),"Name the driver",IF(M112=N(I112),"Reduced amount ends","Pay or respond")))</f>
        <v/>
      </c>
      <c r="O112" s="35" t="str">
        <f aca="true">IF(M112="","",M112-TODAY())</f>
        <v/>
      </c>
      <c r="P112" s="14"/>
      <c r="Q112" s="14"/>
      <c r="R112" s="17" t="str">
        <f aca="false">IF(TRIM(E112&amp;"")="","",SUBSTITUTE(UPPER(TRIM(E112&amp;""))," ",""))</f>
        <v/>
      </c>
      <c r="S112" s="18" t="str">
        <f aca="false">IF(OR(F112="",R112=""),"",IFERROR(INT(F112*1)+IF(TRIM(G112&amp;"")="",0,MOD(G112*1,1)),""))</f>
        <v/>
      </c>
      <c r="T112" s="18" t="str">
        <f aca="false">IF(S112="","",IFERROR(INT(F112*1)+IF(TRIM(G112&amp;"")="",1-1/86400,MOD(G112*1,1)),""))</f>
        <v/>
      </c>
      <c r="U112" s="17" t="n">
        <f aca="false">IF(S112="",0,SUMPRODUCT(('Van log'!$I$2:$I$2001=R112)*('Van log'!$J$2:$J$2001&lt;=T112)*('Van log'!$K$2:$K$2001&gt;=S112)))</f>
        <v>0</v>
      </c>
      <c r="V112" s="17" t="n">
        <f aca="false">IF(U112=0,0,SUMPRODUCT(MAX(('Van log'!$I$2:$I$2001=R112)*('Van log'!$J$2:$J$2001&lt;=T112)*('Van log'!$K$2:$K$2001&gt;=S112)*ROW('Van log'!$I$2:$I$2001))))</f>
        <v>0</v>
      </c>
    </row>
    <row r="113" customFormat="false" ht="15" hidden="false" customHeight="false" outlineLevel="0" collapsed="false">
      <c r="A113" s="13"/>
      <c r="B113" s="14"/>
      <c r="C113" s="14"/>
      <c r="D113" s="14"/>
      <c r="E113" s="14"/>
      <c r="F113" s="13"/>
      <c r="G113" s="15"/>
      <c r="H113" s="32"/>
      <c r="I113" s="13"/>
      <c r="J113" s="13"/>
      <c r="K113" s="29" t="str">
        <f aca="false">IF(S113="","",IF(U113=0,"Not in the log",INDEX('Van log'!$C$1:$C$2001,V113)&amp;IF(U113&gt;1," + "&amp;(U113-1)&amp;" more: check","")))</f>
        <v/>
      </c>
      <c r="L113" s="33" t="str">
        <f aca="false">IF(AND(A113&lt;&gt;"",OR(B113="Speeding",B113="Red light camera")),INT(A113*1)+28,"")</f>
        <v/>
      </c>
      <c r="M113" s="33" t="str">
        <f aca="true">IF(OR(A113="",OR(P113="Driver named",P113="Paid",P113="Cancelled"),MAX(N(I113),N(J113),N(L113))=0),"",IF(MIN(IF(N(I113)&gt;=TODAY(),N(I113),99999),IF(N(J113)&gt;=TODAY(),N(J113),99999),IF(N(L113)&gt;=TODAY(),N(L113),99999))&lt;99999,MIN(IF(N(I113)&gt;=TODAY(),N(I113),99999),IF(N(J113)&gt;=TODAY(),N(J113),99999),IF(N(L113)&gt;=TODAY(),N(L113),99999)),MAX(N(I113),N(J113),N(L113))))</f>
        <v/>
      </c>
      <c r="N113" s="34" t="str">
        <f aca="false">IF(M113="","",IF(M113=N(L113),"Name the driver",IF(M113=N(I113),"Reduced amount ends","Pay or respond")))</f>
        <v/>
      </c>
      <c r="O113" s="35" t="str">
        <f aca="true">IF(M113="","",M113-TODAY())</f>
        <v/>
      </c>
      <c r="P113" s="14"/>
      <c r="Q113" s="14"/>
      <c r="R113" s="17" t="str">
        <f aca="false">IF(TRIM(E113&amp;"")="","",SUBSTITUTE(UPPER(TRIM(E113&amp;""))," ",""))</f>
        <v/>
      </c>
      <c r="S113" s="18" t="str">
        <f aca="false">IF(OR(F113="",R113=""),"",IFERROR(INT(F113*1)+IF(TRIM(G113&amp;"")="",0,MOD(G113*1,1)),""))</f>
        <v/>
      </c>
      <c r="T113" s="18" t="str">
        <f aca="false">IF(S113="","",IFERROR(INT(F113*1)+IF(TRIM(G113&amp;"")="",1-1/86400,MOD(G113*1,1)),""))</f>
        <v/>
      </c>
      <c r="U113" s="17" t="n">
        <f aca="false">IF(S113="",0,SUMPRODUCT(('Van log'!$I$2:$I$2001=R113)*('Van log'!$J$2:$J$2001&lt;=T113)*('Van log'!$K$2:$K$2001&gt;=S113)))</f>
        <v>0</v>
      </c>
      <c r="V113" s="17" t="n">
        <f aca="false">IF(U113=0,0,SUMPRODUCT(MAX(('Van log'!$I$2:$I$2001=R113)*('Van log'!$J$2:$J$2001&lt;=T113)*('Van log'!$K$2:$K$2001&gt;=S113)*ROW('Van log'!$I$2:$I$2001))))</f>
        <v>0</v>
      </c>
    </row>
    <row r="114" customFormat="false" ht="15" hidden="false" customHeight="false" outlineLevel="0" collapsed="false">
      <c r="A114" s="13"/>
      <c r="B114" s="14"/>
      <c r="C114" s="14"/>
      <c r="D114" s="14"/>
      <c r="E114" s="14"/>
      <c r="F114" s="13"/>
      <c r="G114" s="15"/>
      <c r="H114" s="32"/>
      <c r="I114" s="13"/>
      <c r="J114" s="13"/>
      <c r="K114" s="29" t="str">
        <f aca="false">IF(S114="","",IF(U114=0,"Not in the log",INDEX('Van log'!$C$1:$C$2001,V114)&amp;IF(U114&gt;1," + "&amp;(U114-1)&amp;" more: check","")))</f>
        <v/>
      </c>
      <c r="L114" s="33" t="str">
        <f aca="false">IF(AND(A114&lt;&gt;"",OR(B114="Speeding",B114="Red light camera")),INT(A114*1)+28,"")</f>
        <v/>
      </c>
      <c r="M114" s="33" t="str">
        <f aca="true">IF(OR(A114="",OR(P114="Driver named",P114="Paid",P114="Cancelled"),MAX(N(I114),N(J114),N(L114))=0),"",IF(MIN(IF(N(I114)&gt;=TODAY(),N(I114),99999),IF(N(J114)&gt;=TODAY(),N(J114),99999),IF(N(L114)&gt;=TODAY(),N(L114),99999))&lt;99999,MIN(IF(N(I114)&gt;=TODAY(),N(I114),99999),IF(N(J114)&gt;=TODAY(),N(J114),99999),IF(N(L114)&gt;=TODAY(),N(L114),99999)),MAX(N(I114),N(J114),N(L114))))</f>
        <v/>
      </c>
      <c r="N114" s="34" t="str">
        <f aca="false">IF(M114="","",IF(M114=N(L114),"Name the driver",IF(M114=N(I114),"Reduced amount ends","Pay or respond")))</f>
        <v/>
      </c>
      <c r="O114" s="35" t="str">
        <f aca="true">IF(M114="","",M114-TODAY())</f>
        <v/>
      </c>
      <c r="P114" s="14"/>
      <c r="Q114" s="14"/>
      <c r="R114" s="17" t="str">
        <f aca="false">IF(TRIM(E114&amp;"")="","",SUBSTITUTE(UPPER(TRIM(E114&amp;""))," ",""))</f>
        <v/>
      </c>
      <c r="S114" s="18" t="str">
        <f aca="false">IF(OR(F114="",R114=""),"",IFERROR(INT(F114*1)+IF(TRIM(G114&amp;"")="",0,MOD(G114*1,1)),""))</f>
        <v/>
      </c>
      <c r="T114" s="18" t="str">
        <f aca="false">IF(S114="","",IFERROR(INT(F114*1)+IF(TRIM(G114&amp;"")="",1-1/86400,MOD(G114*1,1)),""))</f>
        <v/>
      </c>
      <c r="U114" s="17" t="n">
        <f aca="false">IF(S114="",0,SUMPRODUCT(('Van log'!$I$2:$I$2001=R114)*('Van log'!$J$2:$J$2001&lt;=T114)*('Van log'!$K$2:$K$2001&gt;=S114)))</f>
        <v>0</v>
      </c>
      <c r="V114" s="17" t="n">
        <f aca="false">IF(U114=0,0,SUMPRODUCT(MAX(('Van log'!$I$2:$I$2001=R114)*('Van log'!$J$2:$J$2001&lt;=T114)*('Van log'!$K$2:$K$2001&gt;=S114)*ROW('Van log'!$I$2:$I$2001))))</f>
        <v>0</v>
      </c>
    </row>
    <row r="115" customFormat="false" ht="15" hidden="false" customHeight="false" outlineLevel="0" collapsed="false">
      <c r="A115" s="13"/>
      <c r="B115" s="14"/>
      <c r="C115" s="14"/>
      <c r="D115" s="14"/>
      <c r="E115" s="14"/>
      <c r="F115" s="13"/>
      <c r="G115" s="15"/>
      <c r="H115" s="32"/>
      <c r="I115" s="13"/>
      <c r="J115" s="13"/>
      <c r="K115" s="29" t="str">
        <f aca="false">IF(S115="","",IF(U115=0,"Not in the log",INDEX('Van log'!$C$1:$C$2001,V115)&amp;IF(U115&gt;1," + "&amp;(U115-1)&amp;" more: check","")))</f>
        <v/>
      </c>
      <c r="L115" s="33" t="str">
        <f aca="false">IF(AND(A115&lt;&gt;"",OR(B115="Speeding",B115="Red light camera")),INT(A115*1)+28,"")</f>
        <v/>
      </c>
      <c r="M115" s="33" t="str">
        <f aca="true">IF(OR(A115="",OR(P115="Driver named",P115="Paid",P115="Cancelled"),MAX(N(I115),N(J115),N(L115))=0),"",IF(MIN(IF(N(I115)&gt;=TODAY(),N(I115),99999),IF(N(J115)&gt;=TODAY(),N(J115),99999),IF(N(L115)&gt;=TODAY(),N(L115),99999))&lt;99999,MIN(IF(N(I115)&gt;=TODAY(),N(I115),99999),IF(N(J115)&gt;=TODAY(),N(J115),99999),IF(N(L115)&gt;=TODAY(),N(L115),99999)),MAX(N(I115),N(J115),N(L115))))</f>
        <v/>
      </c>
      <c r="N115" s="34" t="str">
        <f aca="false">IF(M115="","",IF(M115=N(L115),"Name the driver",IF(M115=N(I115),"Reduced amount ends","Pay or respond")))</f>
        <v/>
      </c>
      <c r="O115" s="35" t="str">
        <f aca="true">IF(M115="","",M115-TODAY())</f>
        <v/>
      </c>
      <c r="P115" s="14"/>
      <c r="Q115" s="14"/>
      <c r="R115" s="17" t="str">
        <f aca="false">IF(TRIM(E115&amp;"")="","",SUBSTITUTE(UPPER(TRIM(E115&amp;""))," ",""))</f>
        <v/>
      </c>
      <c r="S115" s="18" t="str">
        <f aca="false">IF(OR(F115="",R115=""),"",IFERROR(INT(F115*1)+IF(TRIM(G115&amp;"")="",0,MOD(G115*1,1)),""))</f>
        <v/>
      </c>
      <c r="T115" s="18" t="str">
        <f aca="false">IF(S115="","",IFERROR(INT(F115*1)+IF(TRIM(G115&amp;"")="",1-1/86400,MOD(G115*1,1)),""))</f>
        <v/>
      </c>
      <c r="U115" s="17" t="n">
        <f aca="false">IF(S115="",0,SUMPRODUCT(('Van log'!$I$2:$I$2001=R115)*('Van log'!$J$2:$J$2001&lt;=T115)*('Van log'!$K$2:$K$2001&gt;=S115)))</f>
        <v>0</v>
      </c>
      <c r="V115" s="17" t="n">
        <f aca="false">IF(U115=0,0,SUMPRODUCT(MAX(('Van log'!$I$2:$I$2001=R115)*('Van log'!$J$2:$J$2001&lt;=T115)*('Van log'!$K$2:$K$2001&gt;=S115)*ROW('Van log'!$I$2:$I$2001))))</f>
        <v>0</v>
      </c>
    </row>
    <row r="116" customFormat="false" ht="15" hidden="false" customHeight="false" outlineLevel="0" collapsed="false">
      <c r="A116" s="13"/>
      <c r="B116" s="14"/>
      <c r="C116" s="14"/>
      <c r="D116" s="14"/>
      <c r="E116" s="14"/>
      <c r="F116" s="13"/>
      <c r="G116" s="15"/>
      <c r="H116" s="32"/>
      <c r="I116" s="13"/>
      <c r="J116" s="13"/>
      <c r="K116" s="29" t="str">
        <f aca="false">IF(S116="","",IF(U116=0,"Not in the log",INDEX('Van log'!$C$1:$C$2001,V116)&amp;IF(U116&gt;1," + "&amp;(U116-1)&amp;" more: check","")))</f>
        <v/>
      </c>
      <c r="L116" s="33" t="str">
        <f aca="false">IF(AND(A116&lt;&gt;"",OR(B116="Speeding",B116="Red light camera")),INT(A116*1)+28,"")</f>
        <v/>
      </c>
      <c r="M116" s="33" t="str">
        <f aca="true">IF(OR(A116="",OR(P116="Driver named",P116="Paid",P116="Cancelled"),MAX(N(I116),N(J116),N(L116))=0),"",IF(MIN(IF(N(I116)&gt;=TODAY(),N(I116),99999),IF(N(J116)&gt;=TODAY(),N(J116),99999),IF(N(L116)&gt;=TODAY(),N(L116),99999))&lt;99999,MIN(IF(N(I116)&gt;=TODAY(),N(I116),99999),IF(N(J116)&gt;=TODAY(),N(J116),99999),IF(N(L116)&gt;=TODAY(),N(L116),99999)),MAX(N(I116),N(J116),N(L116))))</f>
        <v/>
      </c>
      <c r="N116" s="34" t="str">
        <f aca="false">IF(M116="","",IF(M116=N(L116),"Name the driver",IF(M116=N(I116),"Reduced amount ends","Pay or respond")))</f>
        <v/>
      </c>
      <c r="O116" s="35" t="str">
        <f aca="true">IF(M116="","",M116-TODAY())</f>
        <v/>
      </c>
      <c r="P116" s="14"/>
      <c r="Q116" s="14"/>
      <c r="R116" s="17" t="str">
        <f aca="false">IF(TRIM(E116&amp;"")="","",SUBSTITUTE(UPPER(TRIM(E116&amp;""))," ",""))</f>
        <v/>
      </c>
      <c r="S116" s="18" t="str">
        <f aca="false">IF(OR(F116="",R116=""),"",IFERROR(INT(F116*1)+IF(TRIM(G116&amp;"")="",0,MOD(G116*1,1)),""))</f>
        <v/>
      </c>
      <c r="T116" s="18" t="str">
        <f aca="false">IF(S116="","",IFERROR(INT(F116*1)+IF(TRIM(G116&amp;"")="",1-1/86400,MOD(G116*1,1)),""))</f>
        <v/>
      </c>
      <c r="U116" s="17" t="n">
        <f aca="false">IF(S116="",0,SUMPRODUCT(('Van log'!$I$2:$I$2001=R116)*('Van log'!$J$2:$J$2001&lt;=T116)*('Van log'!$K$2:$K$2001&gt;=S116)))</f>
        <v>0</v>
      </c>
      <c r="V116" s="17" t="n">
        <f aca="false">IF(U116=0,0,SUMPRODUCT(MAX(('Van log'!$I$2:$I$2001=R116)*('Van log'!$J$2:$J$2001&lt;=T116)*('Van log'!$K$2:$K$2001&gt;=S116)*ROW('Van log'!$I$2:$I$2001))))</f>
        <v>0</v>
      </c>
    </row>
    <row r="117" customFormat="false" ht="15" hidden="false" customHeight="false" outlineLevel="0" collapsed="false">
      <c r="A117" s="13"/>
      <c r="B117" s="14"/>
      <c r="C117" s="14"/>
      <c r="D117" s="14"/>
      <c r="E117" s="14"/>
      <c r="F117" s="13"/>
      <c r="G117" s="15"/>
      <c r="H117" s="32"/>
      <c r="I117" s="13"/>
      <c r="J117" s="13"/>
      <c r="K117" s="29" t="str">
        <f aca="false">IF(S117="","",IF(U117=0,"Not in the log",INDEX('Van log'!$C$1:$C$2001,V117)&amp;IF(U117&gt;1," + "&amp;(U117-1)&amp;" more: check","")))</f>
        <v/>
      </c>
      <c r="L117" s="33" t="str">
        <f aca="false">IF(AND(A117&lt;&gt;"",OR(B117="Speeding",B117="Red light camera")),INT(A117*1)+28,"")</f>
        <v/>
      </c>
      <c r="M117" s="33" t="str">
        <f aca="true">IF(OR(A117="",OR(P117="Driver named",P117="Paid",P117="Cancelled"),MAX(N(I117),N(J117),N(L117))=0),"",IF(MIN(IF(N(I117)&gt;=TODAY(),N(I117),99999),IF(N(J117)&gt;=TODAY(),N(J117),99999),IF(N(L117)&gt;=TODAY(),N(L117),99999))&lt;99999,MIN(IF(N(I117)&gt;=TODAY(),N(I117),99999),IF(N(J117)&gt;=TODAY(),N(J117),99999),IF(N(L117)&gt;=TODAY(),N(L117),99999)),MAX(N(I117),N(J117),N(L117))))</f>
        <v/>
      </c>
      <c r="N117" s="34" t="str">
        <f aca="false">IF(M117="","",IF(M117=N(L117),"Name the driver",IF(M117=N(I117),"Reduced amount ends","Pay or respond")))</f>
        <v/>
      </c>
      <c r="O117" s="35" t="str">
        <f aca="true">IF(M117="","",M117-TODAY())</f>
        <v/>
      </c>
      <c r="P117" s="14"/>
      <c r="Q117" s="14"/>
      <c r="R117" s="17" t="str">
        <f aca="false">IF(TRIM(E117&amp;"")="","",SUBSTITUTE(UPPER(TRIM(E117&amp;""))," ",""))</f>
        <v/>
      </c>
      <c r="S117" s="18" t="str">
        <f aca="false">IF(OR(F117="",R117=""),"",IFERROR(INT(F117*1)+IF(TRIM(G117&amp;"")="",0,MOD(G117*1,1)),""))</f>
        <v/>
      </c>
      <c r="T117" s="18" t="str">
        <f aca="false">IF(S117="","",IFERROR(INT(F117*1)+IF(TRIM(G117&amp;"")="",1-1/86400,MOD(G117*1,1)),""))</f>
        <v/>
      </c>
      <c r="U117" s="17" t="n">
        <f aca="false">IF(S117="",0,SUMPRODUCT(('Van log'!$I$2:$I$2001=R117)*('Van log'!$J$2:$J$2001&lt;=T117)*('Van log'!$K$2:$K$2001&gt;=S117)))</f>
        <v>0</v>
      </c>
      <c r="V117" s="17" t="n">
        <f aca="false">IF(U117=0,0,SUMPRODUCT(MAX(('Van log'!$I$2:$I$2001=R117)*('Van log'!$J$2:$J$2001&lt;=T117)*('Van log'!$K$2:$K$2001&gt;=S117)*ROW('Van log'!$I$2:$I$2001))))</f>
        <v>0</v>
      </c>
    </row>
    <row r="118" customFormat="false" ht="15" hidden="false" customHeight="false" outlineLevel="0" collapsed="false">
      <c r="A118" s="13"/>
      <c r="B118" s="14"/>
      <c r="C118" s="14"/>
      <c r="D118" s="14"/>
      <c r="E118" s="14"/>
      <c r="F118" s="13"/>
      <c r="G118" s="15"/>
      <c r="H118" s="32"/>
      <c r="I118" s="13"/>
      <c r="J118" s="13"/>
      <c r="K118" s="29" t="str">
        <f aca="false">IF(S118="","",IF(U118=0,"Not in the log",INDEX('Van log'!$C$1:$C$2001,V118)&amp;IF(U118&gt;1," + "&amp;(U118-1)&amp;" more: check","")))</f>
        <v/>
      </c>
      <c r="L118" s="33" t="str">
        <f aca="false">IF(AND(A118&lt;&gt;"",OR(B118="Speeding",B118="Red light camera")),INT(A118*1)+28,"")</f>
        <v/>
      </c>
      <c r="M118" s="33" t="str">
        <f aca="true">IF(OR(A118="",OR(P118="Driver named",P118="Paid",P118="Cancelled"),MAX(N(I118),N(J118),N(L118))=0),"",IF(MIN(IF(N(I118)&gt;=TODAY(),N(I118),99999),IF(N(J118)&gt;=TODAY(),N(J118),99999),IF(N(L118)&gt;=TODAY(),N(L118),99999))&lt;99999,MIN(IF(N(I118)&gt;=TODAY(),N(I118),99999),IF(N(J118)&gt;=TODAY(),N(J118),99999),IF(N(L118)&gt;=TODAY(),N(L118),99999)),MAX(N(I118),N(J118),N(L118))))</f>
        <v/>
      </c>
      <c r="N118" s="34" t="str">
        <f aca="false">IF(M118="","",IF(M118=N(L118),"Name the driver",IF(M118=N(I118),"Reduced amount ends","Pay or respond")))</f>
        <v/>
      </c>
      <c r="O118" s="35" t="str">
        <f aca="true">IF(M118="","",M118-TODAY())</f>
        <v/>
      </c>
      <c r="P118" s="14"/>
      <c r="Q118" s="14"/>
      <c r="R118" s="17" t="str">
        <f aca="false">IF(TRIM(E118&amp;"")="","",SUBSTITUTE(UPPER(TRIM(E118&amp;""))," ",""))</f>
        <v/>
      </c>
      <c r="S118" s="18" t="str">
        <f aca="false">IF(OR(F118="",R118=""),"",IFERROR(INT(F118*1)+IF(TRIM(G118&amp;"")="",0,MOD(G118*1,1)),""))</f>
        <v/>
      </c>
      <c r="T118" s="18" t="str">
        <f aca="false">IF(S118="","",IFERROR(INT(F118*1)+IF(TRIM(G118&amp;"")="",1-1/86400,MOD(G118*1,1)),""))</f>
        <v/>
      </c>
      <c r="U118" s="17" t="n">
        <f aca="false">IF(S118="",0,SUMPRODUCT(('Van log'!$I$2:$I$2001=R118)*('Van log'!$J$2:$J$2001&lt;=T118)*('Van log'!$K$2:$K$2001&gt;=S118)))</f>
        <v>0</v>
      </c>
      <c r="V118" s="17" t="n">
        <f aca="false">IF(U118=0,0,SUMPRODUCT(MAX(('Van log'!$I$2:$I$2001=R118)*('Van log'!$J$2:$J$2001&lt;=T118)*('Van log'!$K$2:$K$2001&gt;=S118)*ROW('Van log'!$I$2:$I$2001))))</f>
        <v>0</v>
      </c>
    </row>
    <row r="119" customFormat="false" ht="15" hidden="false" customHeight="false" outlineLevel="0" collapsed="false">
      <c r="A119" s="13"/>
      <c r="B119" s="14"/>
      <c r="C119" s="14"/>
      <c r="D119" s="14"/>
      <c r="E119" s="14"/>
      <c r="F119" s="13"/>
      <c r="G119" s="15"/>
      <c r="H119" s="32"/>
      <c r="I119" s="13"/>
      <c r="J119" s="13"/>
      <c r="K119" s="29" t="str">
        <f aca="false">IF(S119="","",IF(U119=0,"Not in the log",INDEX('Van log'!$C$1:$C$2001,V119)&amp;IF(U119&gt;1," + "&amp;(U119-1)&amp;" more: check","")))</f>
        <v/>
      </c>
      <c r="L119" s="33" t="str">
        <f aca="false">IF(AND(A119&lt;&gt;"",OR(B119="Speeding",B119="Red light camera")),INT(A119*1)+28,"")</f>
        <v/>
      </c>
      <c r="M119" s="33" t="str">
        <f aca="true">IF(OR(A119="",OR(P119="Driver named",P119="Paid",P119="Cancelled"),MAX(N(I119),N(J119),N(L119))=0),"",IF(MIN(IF(N(I119)&gt;=TODAY(),N(I119),99999),IF(N(J119)&gt;=TODAY(),N(J119),99999),IF(N(L119)&gt;=TODAY(),N(L119),99999))&lt;99999,MIN(IF(N(I119)&gt;=TODAY(),N(I119),99999),IF(N(J119)&gt;=TODAY(),N(J119),99999),IF(N(L119)&gt;=TODAY(),N(L119),99999)),MAX(N(I119),N(J119),N(L119))))</f>
        <v/>
      </c>
      <c r="N119" s="34" t="str">
        <f aca="false">IF(M119="","",IF(M119=N(L119),"Name the driver",IF(M119=N(I119),"Reduced amount ends","Pay or respond")))</f>
        <v/>
      </c>
      <c r="O119" s="35" t="str">
        <f aca="true">IF(M119="","",M119-TODAY())</f>
        <v/>
      </c>
      <c r="P119" s="14"/>
      <c r="Q119" s="14"/>
      <c r="R119" s="17" t="str">
        <f aca="false">IF(TRIM(E119&amp;"")="","",SUBSTITUTE(UPPER(TRIM(E119&amp;""))," ",""))</f>
        <v/>
      </c>
      <c r="S119" s="18" t="str">
        <f aca="false">IF(OR(F119="",R119=""),"",IFERROR(INT(F119*1)+IF(TRIM(G119&amp;"")="",0,MOD(G119*1,1)),""))</f>
        <v/>
      </c>
      <c r="T119" s="18" t="str">
        <f aca="false">IF(S119="","",IFERROR(INT(F119*1)+IF(TRIM(G119&amp;"")="",1-1/86400,MOD(G119*1,1)),""))</f>
        <v/>
      </c>
      <c r="U119" s="17" t="n">
        <f aca="false">IF(S119="",0,SUMPRODUCT(('Van log'!$I$2:$I$2001=R119)*('Van log'!$J$2:$J$2001&lt;=T119)*('Van log'!$K$2:$K$2001&gt;=S119)))</f>
        <v>0</v>
      </c>
      <c r="V119" s="17" t="n">
        <f aca="false">IF(U119=0,0,SUMPRODUCT(MAX(('Van log'!$I$2:$I$2001=R119)*('Van log'!$J$2:$J$2001&lt;=T119)*('Van log'!$K$2:$K$2001&gt;=S119)*ROW('Van log'!$I$2:$I$2001))))</f>
        <v>0</v>
      </c>
    </row>
    <row r="120" customFormat="false" ht="15" hidden="false" customHeight="false" outlineLevel="0" collapsed="false">
      <c r="A120" s="13"/>
      <c r="B120" s="14"/>
      <c r="C120" s="14"/>
      <c r="D120" s="14"/>
      <c r="E120" s="14"/>
      <c r="F120" s="13"/>
      <c r="G120" s="15"/>
      <c r="H120" s="32"/>
      <c r="I120" s="13"/>
      <c r="J120" s="13"/>
      <c r="K120" s="29" t="str">
        <f aca="false">IF(S120="","",IF(U120=0,"Not in the log",INDEX('Van log'!$C$1:$C$2001,V120)&amp;IF(U120&gt;1," + "&amp;(U120-1)&amp;" more: check","")))</f>
        <v/>
      </c>
      <c r="L120" s="33" t="str">
        <f aca="false">IF(AND(A120&lt;&gt;"",OR(B120="Speeding",B120="Red light camera")),INT(A120*1)+28,"")</f>
        <v/>
      </c>
      <c r="M120" s="33" t="str">
        <f aca="true">IF(OR(A120="",OR(P120="Driver named",P120="Paid",P120="Cancelled"),MAX(N(I120),N(J120),N(L120))=0),"",IF(MIN(IF(N(I120)&gt;=TODAY(),N(I120),99999),IF(N(J120)&gt;=TODAY(),N(J120),99999),IF(N(L120)&gt;=TODAY(),N(L120),99999))&lt;99999,MIN(IF(N(I120)&gt;=TODAY(),N(I120),99999),IF(N(J120)&gt;=TODAY(),N(J120),99999),IF(N(L120)&gt;=TODAY(),N(L120),99999)),MAX(N(I120),N(J120),N(L120))))</f>
        <v/>
      </c>
      <c r="N120" s="34" t="str">
        <f aca="false">IF(M120="","",IF(M120=N(L120),"Name the driver",IF(M120=N(I120),"Reduced amount ends","Pay or respond")))</f>
        <v/>
      </c>
      <c r="O120" s="35" t="str">
        <f aca="true">IF(M120="","",M120-TODAY())</f>
        <v/>
      </c>
      <c r="P120" s="14"/>
      <c r="Q120" s="14"/>
      <c r="R120" s="17" t="str">
        <f aca="false">IF(TRIM(E120&amp;"")="","",SUBSTITUTE(UPPER(TRIM(E120&amp;""))," ",""))</f>
        <v/>
      </c>
      <c r="S120" s="18" t="str">
        <f aca="false">IF(OR(F120="",R120=""),"",IFERROR(INT(F120*1)+IF(TRIM(G120&amp;"")="",0,MOD(G120*1,1)),""))</f>
        <v/>
      </c>
      <c r="T120" s="18" t="str">
        <f aca="false">IF(S120="","",IFERROR(INT(F120*1)+IF(TRIM(G120&amp;"")="",1-1/86400,MOD(G120*1,1)),""))</f>
        <v/>
      </c>
      <c r="U120" s="17" t="n">
        <f aca="false">IF(S120="",0,SUMPRODUCT(('Van log'!$I$2:$I$2001=R120)*('Van log'!$J$2:$J$2001&lt;=T120)*('Van log'!$K$2:$K$2001&gt;=S120)))</f>
        <v>0</v>
      </c>
      <c r="V120" s="17" t="n">
        <f aca="false">IF(U120=0,0,SUMPRODUCT(MAX(('Van log'!$I$2:$I$2001=R120)*('Van log'!$J$2:$J$2001&lt;=T120)*('Van log'!$K$2:$K$2001&gt;=S120)*ROW('Van log'!$I$2:$I$2001))))</f>
        <v>0</v>
      </c>
    </row>
    <row r="121" customFormat="false" ht="15" hidden="false" customHeight="false" outlineLevel="0" collapsed="false">
      <c r="A121" s="13"/>
      <c r="B121" s="14"/>
      <c r="C121" s="14"/>
      <c r="D121" s="14"/>
      <c r="E121" s="14"/>
      <c r="F121" s="13"/>
      <c r="G121" s="15"/>
      <c r="H121" s="32"/>
      <c r="I121" s="13"/>
      <c r="J121" s="13"/>
      <c r="K121" s="29" t="str">
        <f aca="false">IF(S121="","",IF(U121=0,"Not in the log",INDEX('Van log'!$C$1:$C$2001,V121)&amp;IF(U121&gt;1," + "&amp;(U121-1)&amp;" more: check","")))</f>
        <v/>
      </c>
      <c r="L121" s="33" t="str">
        <f aca="false">IF(AND(A121&lt;&gt;"",OR(B121="Speeding",B121="Red light camera")),INT(A121*1)+28,"")</f>
        <v/>
      </c>
      <c r="M121" s="33" t="str">
        <f aca="true">IF(OR(A121="",OR(P121="Driver named",P121="Paid",P121="Cancelled"),MAX(N(I121),N(J121),N(L121))=0),"",IF(MIN(IF(N(I121)&gt;=TODAY(),N(I121),99999),IF(N(J121)&gt;=TODAY(),N(J121),99999),IF(N(L121)&gt;=TODAY(),N(L121),99999))&lt;99999,MIN(IF(N(I121)&gt;=TODAY(),N(I121),99999),IF(N(J121)&gt;=TODAY(),N(J121),99999),IF(N(L121)&gt;=TODAY(),N(L121),99999)),MAX(N(I121),N(J121),N(L121))))</f>
        <v/>
      </c>
      <c r="N121" s="34" t="str">
        <f aca="false">IF(M121="","",IF(M121=N(L121),"Name the driver",IF(M121=N(I121),"Reduced amount ends","Pay or respond")))</f>
        <v/>
      </c>
      <c r="O121" s="35" t="str">
        <f aca="true">IF(M121="","",M121-TODAY())</f>
        <v/>
      </c>
      <c r="P121" s="14"/>
      <c r="Q121" s="14"/>
      <c r="R121" s="17" t="str">
        <f aca="false">IF(TRIM(E121&amp;"")="","",SUBSTITUTE(UPPER(TRIM(E121&amp;""))," ",""))</f>
        <v/>
      </c>
      <c r="S121" s="18" t="str">
        <f aca="false">IF(OR(F121="",R121=""),"",IFERROR(INT(F121*1)+IF(TRIM(G121&amp;"")="",0,MOD(G121*1,1)),""))</f>
        <v/>
      </c>
      <c r="T121" s="18" t="str">
        <f aca="false">IF(S121="","",IFERROR(INT(F121*1)+IF(TRIM(G121&amp;"")="",1-1/86400,MOD(G121*1,1)),""))</f>
        <v/>
      </c>
      <c r="U121" s="17" t="n">
        <f aca="false">IF(S121="",0,SUMPRODUCT(('Van log'!$I$2:$I$2001=R121)*('Van log'!$J$2:$J$2001&lt;=T121)*('Van log'!$K$2:$K$2001&gt;=S121)))</f>
        <v>0</v>
      </c>
      <c r="V121" s="17" t="n">
        <f aca="false">IF(U121=0,0,SUMPRODUCT(MAX(('Van log'!$I$2:$I$2001=R121)*('Van log'!$J$2:$J$2001&lt;=T121)*('Van log'!$K$2:$K$2001&gt;=S121)*ROW('Van log'!$I$2:$I$2001))))</f>
        <v>0</v>
      </c>
    </row>
    <row r="122" customFormat="false" ht="15" hidden="false" customHeight="false" outlineLevel="0" collapsed="false">
      <c r="A122" s="13"/>
      <c r="B122" s="14"/>
      <c r="C122" s="14"/>
      <c r="D122" s="14"/>
      <c r="E122" s="14"/>
      <c r="F122" s="13"/>
      <c r="G122" s="15"/>
      <c r="H122" s="32"/>
      <c r="I122" s="13"/>
      <c r="J122" s="13"/>
      <c r="K122" s="29" t="str">
        <f aca="false">IF(S122="","",IF(U122=0,"Not in the log",INDEX('Van log'!$C$1:$C$2001,V122)&amp;IF(U122&gt;1," + "&amp;(U122-1)&amp;" more: check","")))</f>
        <v/>
      </c>
      <c r="L122" s="33" t="str">
        <f aca="false">IF(AND(A122&lt;&gt;"",OR(B122="Speeding",B122="Red light camera")),INT(A122*1)+28,"")</f>
        <v/>
      </c>
      <c r="M122" s="33" t="str">
        <f aca="true">IF(OR(A122="",OR(P122="Driver named",P122="Paid",P122="Cancelled"),MAX(N(I122),N(J122),N(L122))=0),"",IF(MIN(IF(N(I122)&gt;=TODAY(),N(I122),99999),IF(N(J122)&gt;=TODAY(),N(J122),99999),IF(N(L122)&gt;=TODAY(),N(L122),99999))&lt;99999,MIN(IF(N(I122)&gt;=TODAY(),N(I122),99999),IF(N(J122)&gt;=TODAY(),N(J122),99999),IF(N(L122)&gt;=TODAY(),N(L122),99999)),MAX(N(I122),N(J122),N(L122))))</f>
        <v/>
      </c>
      <c r="N122" s="34" t="str">
        <f aca="false">IF(M122="","",IF(M122=N(L122),"Name the driver",IF(M122=N(I122),"Reduced amount ends","Pay or respond")))</f>
        <v/>
      </c>
      <c r="O122" s="35" t="str">
        <f aca="true">IF(M122="","",M122-TODAY())</f>
        <v/>
      </c>
      <c r="P122" s="14"/>
      <c r="Q122" s="14"/>
      <c r="R122" s="17" t="str">
        <f aca="false">IF(TRIM(E122&amp;"")="","",SUBSTITUTE(UPPER(TRIM(E122&amp;""))," ",""))</f>
        <v/>
      </c>
      <c r="S122" s="18" t="str">
        <f aca="false">IF(OR(F122="",R122=""),"",IFERROR(INT(F122*1)+IF(TRIM(G122&amp;"")="",0,MOD(G122*1,1)),""))</f>
        <v/>
      </c>
      <c r="T122" s="18" t="str">
        <f aca="false">IF(S122="","",IFERROR(INT(F122*1)+IF(TRIM(G122&amp;"")="",1-1/86400,MOD(G122*1,1)),""))</f>
        <v/>
      </c>
      <c r="U122" s="17" t="n">
        <f aca="false">IF(S122="",0,SUMPRODUCT(('Van log'!$I$2:$I$2001=R122)*('Van log'!$J$2:$J$2001&lt;=T122)*('Van log'!$K$2:$K$2001&gt;=S122)))</f>
        <v>0</v>
      </c>
      <c r="V122" s="17" t="n">
        <f aca="false">IF(U122=0,0,SUMPRODUCT(MAX(('Van log'!$I$2:$I$2001=R122)*('Van log'!$J$2:$J$2001&lt;=T122)*('Van log'!$K$2:$K$2001&gt;=S122)*ROW('Van log'!$I$2:$I$2001))))</f>
        <v>0</v>
      </c>
    </row>
    <row r="123" customFormat="false" ht="15" hidden="false" customHeight="false" outlineLevel="0" collapsed="false">
      <c r="A123" s="13"/>
      <c r="B123" s="14"/>
      <c r="C123" s="14"/>
      <c r="D123" s="14"/>
      <c r="E123" s="14"/>
      <c r="F123" s="13"/>
      <c r="G123" s="15"/>
      <c r="H123" s="32"/>
      <c r="I123" s="13"/>
      <c r="J123" s="13"/>
      <c r="K123" s="29" t="str">
        <f aca="false">IF(S123="","",IF(U123=0,"Not in the log",INDEX('Van log'!$C$1:$C$2001,V123)&amp;IF(U123&gt;1," + "&amp;(U123-1)&amp;" more: check","")))</f>
        <v/>
      </c>
      <c r="L123" s="33" t="str">
        <f aca="false">IF(AND(A123&lt;&gt;"",OR(B123="Speeding",B123="Red light camera")),INT(A123*1)+28,"")</f>
        <v/>
      </c>
      <c r="M123" s="33" t="str">
        <f aca="true">IF(OR(A123="",OR(P123="Driver named",P123="Paid",P123="Cancelled"),MAX(N(I123),N(J123),N(L123))=0),"",IF(MIN(IF(N(I123)&gt;=TODAY(),N(I123),99999),IF(N(J123)&gt;=TODAY(),N(J123),99999),IF(N(L123)&gt;=TODAY(),N(L123),99999))&lt;99999,MIN(IF(N(I123)&gt;=TODAY(),N(I123),99999),IF(N(J123)&gt;=TODAY(),N(J123),99999),IF(N(L123)&gt;=TODAY(),N(L123),99999)),MAX(N(I123),N(J123),N(L123))))</f>
        <v/>
      </c>
      <c r="N123" s="34" t="str">
        <f aca="false">IF(M123="","",IF(M123=N(L123),"Name the driver",IF(M123=N(I123),"Reduced amount ends","Pay or respond")))</f>
        <v/>
      </c>
      <c r="O123" s="35" t="str">
        <f aca="true">IF(M123="","",M123-TODAY())</f>
        <v/>
      </c>
      <c r="P123" s="14"/>
      <c r="Q123" s="14"/>
      <c r="R123" s="17" t="str">
        <f aca="false">IF(TRIM(E123&amp;"")="","",SUBSTITUTE(UPPER(TRIM(E123&amp;""))," ",""))</f>
        <v/>
      </c>
      <c r="S123" s="18" t="str">
        <f aca="false">IF(OR(F123="",R123=""),"",IFERROR(INT(F123*1)+IF(TRIM(G123&amp;"")="",0,MOD(G123*1,1)),""))</f>
        <v/>
      </c>
      <c r="T123" s="18" t="str">
        <f aca="false">IF(S123="","",IFERROR(INT(F123*1)+IF(TRIM(G123&amp;"")="",1-1/86400,MOD(G123*1,1)),""))</f>
        <v/>
      </c>
      <c r="U123" s="17" t="n">
        <f aca="false">IF(S123="",0,SUMPRODUCT(('Van log'!$I$2:$I$2001=R123)*('Van log'!$J$2:$J$2001&lt;=T123)*('Van log'!$K$2:$K$2001&gt;=S123)))</f>
        <v>0</v>
      </c>
      <c r="V123" s="17" t="n">
        <f aca="false">IF(U123=0,0,SUMPRODUCT(MAX(('Van log'!$I$2:$I$2001=R123)*('Van log'!$J$2:$J$2001&lt;=T123)*('Van log'!$K$2:$K$2001&gt;=S123)*ROW('Van log'!$I$2:$I$2001))))</f>
        <v>0</v>
      </c>
    </row>
    <row r="124" customFormat="false" ht="15" hidden="false" customHeight="false" outlineLevel="0" collapsed="false">
      <c r="A124" s="13"/>
      <c r="B124" s="14"/>
      <c r="C124" s="14"/>
      <c r="D124" s="14"/>
      <c r="E124" s="14"/>
      <c r="F124" s="13"/>
      <c r="G124" s="15"/>
      <c r="H124" s="32"/>
      <c r="I124" s="13"/>
      <c r="J124" s="13"/>
      <c r="K124" s="29" t="str">
        <f aca="false">IF(S124="","",IF(U124=0,"Not in the log",INDEX('Van log'!$C$1:$C$2001,V124)&amp;IF(U124&gt;1," + "&amp;(U124-1)&amp;" more: check","")))</f>
        <v/>
      </c>
      <c r="L124" s="33" t="str">
        <f aca="false">IF(AND(A124&lt;&gt;"",OR(B124="Speeding",B124="Red light camera")),INT(A124*1)+28,"")</f>
        <v/>
      </c>
      <c r="M124" s="33" t="str">
        <f aca="true">IF(OR(A124="",OR(P124="Driver named",P124="Paid",P124="Cancelled"),MAX(N(I124),N(J124),N(L124))=0),"",IF(MIN(IF(N(I124)&gt;=TODAY(),N(I124),99999),IF(N(J124)&gt;=TODAY(),N(J124),99999),IF(N(L124)&gt;=TODAY(),N(L124),99999))&lt;99999,MIN(IF(N(I124)&gt;=TODAY(),N(I124),99999),IF(N(J124)&gt;=TODAY(),N(J124),99999),IF(N(L124)&gt;=TODAY(),N(L124),99999)),MAX(N(I124),N(J124),N(L124))))</f>
        <v/>
      </c>
      <c r="N124" s="34" t="str">
        <f aca="false">IF(M124="","",IF(M124=N(L124),"Name the driver",IF(M124=N(I124),"Reduced amount ends","Pay or respond")))</f>
        <v/>
      </c>
      <c r="O124" s="35" t="str">
        <f aca="true">IF(M124="","",M124-TODAY())</f>
        <v/>
      </c>
      <c r="P124" s="14"/>
      <c r="Q124" s="14"/>
      <c r="R124" s="17" t="str">
        <f aca="false">IF(TRIM(E124&amp;"")="","",SUBSTITUTE(UPPER(TRIM(E124&amp;""))," ",""))</f>
        <v/>
      </c>
      <c r="S124" s="18" t="str">
        <f aca="false">IF(OR(F124="",R124=""),"",IFERROR(INT(F124*1)+IF(TRIM(G124&amp;"")="",0,MOD(G124*1,1)),""))</f>
        <v/>
      </c>
      <c r="T124" s="18" t="str">
        <f aca="false">IF(S124="","",IFERROR(INT(F124*1)+IF(TRIM(G124&amp;"")="",1-1/86400,MOD(G124*1,1)),""))</f>
        <v/>
      </c>
      <c r="U124" s="17" t="n">
        <f aca="false">IF(S124="",0,SUMPRODUCT(('Van log'!$I$2:$I$2001=R124)*('Van log'!$J$2:$J$2001&lt;=T124)*('Van log'!$K$2:$K$2001&gt;=S124)))</f>
        <v>0</v>
      </c>
      <c r="V124" s="17" t="n">
        <f aca="false">IF(U124=0,0,SUMPRODUCT(MAX(('Van log'!$I$2:$I$2001=R124)*('Van log'!$J$2:$J$2001&lt;=T124)*('Van log'!$K$2:$K$2001&gt;=S124)*ROW('Van log'!$I$2:$I$2001))))</f>
        <v>0</v>
      </c>
    </row>
    <row r="125" customFormat="false" ht="15" hidden="false" customHeight="false" outlineLevel="0" collapsed="false">
      <c r="A125" s="13"/>
      <c r="B125" s="14"/>
      <c r="C125" s="14"/>
      <c r="D125" s="14"/>
      <c r="E125" s="14"/>
      <c r="F125" s="13"/>
      <c r="G125" s="15"/>
      <c r="H125" s="32"/>
      <c r="I125" s="13"/>
      <c r="J125" s="13"/>
      <c r="K125" s="29" t="str">
        <f aca="false">IF(S125="","",IF(U125=0,"Not in the log",INDEX('Van log'!$C$1:$C$2001,V125)&amp;IF(U125&gt;1," + "&amp;(U125-1)&amp;" more: check","")))</f>
        <v/>
      </c>
      <c r="L125" s="33" t="str">
        <f aca="false">IF(AND(A125&lt;&gt;"",OR(B125="Speeding",B125="Red light camera")),INT(A125*1)+28,"")</f>
        <v/>
      </c>
      <c r="M125" s="33" t="str">
        <f aca="true">IF(OR(A125="",OR(P125="Driver named",P125="Paid",P125="Cancelled"),MAX(N(I125),N(J125),N(L125))=0),"",IF(MIN(IF(N(I125)&gt;=TODAY(),N(I125),99999),IF(N(J125)&gt;=TODAY(),N(J125),99999),IF(N(L125)&gt;=TODAY(),N(L125),99999))&lt;99999,MIN(IF(N(I125)&gt;=TODAY(),N(I125),99999),IF(N(J125)&gt;=TODAY(),N(J125),99999),IF(N(L125)&gt;=TODAY(),N(L125),99999)),MAX(N(I125),N(J125),N(L125))))</f>
        <v/>
      </c>
      <c r="N125" s="34" t="str">
        <f aca="false">IF(M125="","",IF(M125=N(L125),"Name the driver",IF(M125=N(I125),"Reduced amount ends","Pay or respond")))</f>
        <v/>
      </c>
      <c r="O125" s="35" t="str">
        <f aca="true">IF(M125="","",M125-TODAY())</f>
        <v/>
      </c>
      <c r="P125" s="14"/>
      <c r="Q125" s="14"/>
      <c r="R125" s="17" t="str">
        <f aca="false">IF(TRIM(E125&amp;"")="","",SUBSTITUTE(UPPER(TRIM(E125&amp;""))," ",""))</f>
        <v/>
      </c>
      <c r="S125" s="18" t="str">
        <f aca="false">IF(OR(F125="",R125=""),"",IFERROR(INT(F125*1)+IF(TRIM(G125&amp;"")="",0,MOD(G125*1,1)),""))</f>
        <v/>
      </c>
      <c r="T125" s="18" t="str">
        <f aca="false">IF(S125="","",IFERROR(INT(F125*1)+IF(TRIM(G125&amp;"")="",1-1/86400,MOD(G125*1,1)),""))</f>
        <v/>
      </c>
      <c r="U125" s="17" t="n">
        <f aca="false">IF(S125="",0,SUMPRODUCT(('Van log'!$I$2:$I$2001=R125)*('Van log'!$J$2:$J$2001&lt;=T125)*('Van log'!$K$2:$K$2001&gt;=S125)))</f>
        <v>0</v>
      </c>
      <c r="V125" s="17" t="n">
        <f aca="false">IF(U125=0,0,SUMPRODUCT(MAX(('Van log'!$I$2:$I$2001=R125)*('Van log'!$J$2:$J$2001&lt;=T125)*('Van log'!$K$2:$K$2001&gt;=S125)*ROW('Van log'!$I$2:$I$2001))))</f>
        <v>0</v>
      </c>
    </row>
    <row r="126" customFormat="false" ht="15" hidden="false" customHeight="false" outlineLevel="0" collapsed="false">
      <c r="A126" s="13"/>
      <c r="B126" s="14"/>
      <c r="C126" s="14"/>
      <c r="D126" s="14"/>
      <c r="E126" s="14"/>
      <c r="F126" s="13"/>
      <c r="G126" s="15"/>
      <c r="H126" s="32"/>
      <c r="I126" s="13"/>
      <c r="J126" s="13"/>
      <c r="K126" s="29" t="str">
        <f aca="false">IF(S126="","",IF(U126=0,"Not in the log",INDEX('Van log'!$C$1:$C$2001,V126)&amp;IF(U126&gt;1," + "&amp;(U126-1)&amp;" more: check","")))</f>
        <v/>
      </c>
      <c r="L126" s="33" t="str">
        <f aca="false">IF(AND(A126&lt;&gt;"",OR(B126="Speeding",B126="Red light camera")),INT(A126*1)+28,"")</f>
        <v/>
      </c>
      <c r="M126" s="33" t="str">
        <f aca="true">IF(OR(A126="",OR(P126="Driver named",P126="Paid",P126="Cancelled"),MAX(N(I126),N(J126),N(L126))=0),"",IF(MIN(IF(N(I126)&gt;=TODAY(),N(I126),99999),IF(N(J126)&gt;=TODAY(),N(J126),99999),IF(N(L126)&gt;=TODAY(),N(L126),99999))&lt;99999,MIN(IF(N(I126)&gt;=TODAY(),N(I126),99999),IF(N(J126)&gt;=TODAY(),N(J126),99999),IF(N(L126)&gt;=TODAY(),N(L126),99999)),MAX(N(I126),N(J126),N(L126))))</f>
        <v/>
      </c>
      <c r="N126" s="34" t="str">
        <f aca="false">IF(M126="","",IF(M126=N(L126),"Name the driver",IF(M126=N(I126),"Reduced amount ends","Pay or respond")))</f>
        <v/>
      </c>
      <c r="O126" s="35" t="str">
        <f aca="true">IF(M126="","",M126-TODAY())</f>
        <v/>
      </c>
      <c r="P126" s="14"/>
      <c r="Q126" s="14"/>
      <c r="R126" s="17" t="str">
        <f aca="false">IF(TRIM(E126&amp;"")="","",SUBSTITUTE(UPPER(TRIM(E126&amp;""))," ",""))</f>
        <v/>
      </c>
      <c r="S126" s="18" t="str">
        <f aca="false">IF(OR(F126="",R126=""),"",IFERROR(INT(F126*1)+IF(TRIM(G126&amp;"")="",0,MOD(G126*1,1)),""))</f>
        <v/>
      </c>
      <c r="T126" s="18" t="str">
        <f aca="false">IF(S126="","",IFERROR(INT(F126*1)+IF(TRIM(G126&amp;"")="",1-1/86400,MOD(G126*1,1)),""))</f>
        <v/>
      </c>
      <c r="U126" s="17" t="n">
        <f aca="false">IF(S126="",0,SUMPRODUCT(('Van log'!$I$2:$I$2001=R126)*('Van log'!$J$2:$J$2001&lt;=T126)*('Van log'!$K$2:$K$2001&gt;=S126)))</f>
        <v>0</v>
      </c>
      <c r="V126" s="17" t="n">
        <f aca="false">IF(U126=0,0,SUMPRODUCT(MAX(('Van log'!$I$2:$I$2001=R126)*('Van log'!$J$2:$J$2001&lt;=T126)*('Van log'!$K$2:$K$2001&gt;=S126)*ROW('Van log'!$I$2:$I$2001))))</f>
        <v>0</v>
      </c>
    </row>
    <row r="127" customFormat="false" ht="15" hidden="false" customHeight="false" outlineLevel="0" collapsed="false">
      <c r="A127" s="13"/>
      <c r="B127" s="14"/>
      <c r="C127" s="14"/>
      <c r="D127" s="14"/>
      <c r="E127" s="14"/>
      <c r="F127" s="13"/>
      <c r="G127" s="15"/>
      <c r="H127" s="32"/>
      <c r="I127" s="13"/>
      <c r="J127" s="13"/>
      <c r="K127" s="29" t="str">
        <f aca="false">IF(S127="","",IF(U127=0,"Not in the log",INDEX('Van log'!$C$1:$C$2001,V127)&amp;IF(U127&gt;1," + "&amp;(U127-1)&amp;" more: check","")))</f>
        <v/>
      </c>
      <c r="L127" s="33" t="str">
        <f aca="false">IF(AND(A127&lt;&gt;"",OR(B127="Speeding",B127="Red light camera")),INT(A127*1)+28,"")</f>
        <v/>
      </c>
      <c r="M127" s="33" t="str">
        <f aca="true">IF(OR(A127="",OR(P127="Driver named",P127="Paid",P127="Cancelled"),MAX(N(I127),N(J127),N(L127))=0),"",IF(MIN(IF(N(I127)&gt;=TODAY(),N(I127),99999),IF(N(J127)&gt;=TODAY(),N(J127),99999),IF(N(L127)&gt;=TODAY(),N(L127),99999))&lt;99999,MIN(IF(N(I127)&gt;=TODAY(),N(I127),99999),IF(N(J127)&gt;=TODAY(),N(J127),99999),IF(N(L127)&gt;=TODAY(),N(L127),99999)),MAX(N(I127),N(J127),N(L127))))</f>
        <v/>
      </c>
      <c r="N127" s="34" t="str">
        <f aca="false">IF(M127="","",IF(M127=N(L127),"Name the driver",IF(M127=N(I127),"Reduced amount ends","Pay or respond")))</f>
        <v/>
      </c>
      <c r="O127" s="35" t="str">
        <f aca="true">IF(M127="","",M127-TODAY())</f>
        <v/>
      </c>
      <c r="P127" s="14"/>
      <c r="Q127" s="14"/>
      <c r="R127" s="17" t="str">
        <f aca="false">IF(TRIM(E127&amp;"")="","",SUBSTITUTE(UPPER(TRIM(E127&amp;""))," ",""))</f>
        <v/>
      </c>
      <c r="S127" s="18" t="str">
        <f aca="false">IF(OR(F127="",R127=""),"",IFERROR(INT(F127*1)+IF(TRIM(G127&amp;"")="",0,MOD(G127*1,1)),""))</f>
        <v/>
      </c>
      <c r="T127" s="18" t="str">
        <f aca="false">IF(S127="","",IFERROR(INT(F127*1)+IF(TRIM(G127&amp;"")="",1-1/86400,MOD(G127*1,1)),""))</f>
        <v/>
      </c>
      <c r="U127" s="17" t="n">
        <f aca="false">IF(S127="",0,SUMPRODUCT(('Van log'!$I$2:$I$2001=R127)*('Van log'!$J$2:$J$2001&lt;=T127)*('Van log'!$K$2:$K$2001&gt;=S127)))</f>
        <v>0</v>
      </c>
      <c r="V127" s="17" t="n">
        <f aca="false">IF(U127=0,0,SUMPRODUCT(MAX(('Van log'!$I$2:$I$2001=R127)*('Van log'!$J$2:$J$2001&lt;=T127)*('Van log'!$K$2:$K$2001&gt;=S127)*ROW('Van log'!$I$2:$I$2001))))</f>
        <v>0</v>
      </c>
    </row>
    <row r="128" customFormat="false" ht="15" hidden="false" customHeight="false" outlineLevel="0" collapsed="false">
      <c r="A128" s="13"/>
      <c r="B128" s="14"/>
      <c r="C128" s="14"/>
      <c r="D128" s="14"/>
      <c r="E128" s="14"/>
      <c r="F128" s="13"/>
      <c r="G128" s="15"/>
      <c r="H128" s="32"/>
      <c r="I128" s="13"/>
      <c r="J128" s="13"/>
      <c r="K128" s="29" t="str">
        <f aca="false">IF(S128="","",IF(U128=0,"Not in the log",INDEX('Van log'!$C$1:$C$2001,V128)&amp;IF(U128&gt;1," + "&amp;(U128-1)&amp;" more: check","")))</f>
        <v/>
      </c>
      <c r="L128" s="33" t="str">
        <f aca="false">IF(AND(A128&lt;&gt;"",OR(B128="Speeding",B128="Red light camera")),INT(A128*1)+28,"")</f>
        <v/>
      </c>
      <c r="M128" s="33" t="str">
        <f aca="true">IF(OR(A128="",OR(P128="Driver named",P128="Paid",P128="Cancelled"),MAX(N(I128),N(J128),N(L128))=0),"",IF(MIN(IF(N(I128)&gt;=TODAY(),N(I128),99999),IF(N(J128)&gt;=TODAY(),N(J128),99999),IF(N(L128)&gt;=TODAY(),N(L128),99999))&lt;99999,MIN(IF(N(I128)&gt;=TODAY(),N(I128),99999),IF(N(J128)&gt;=TODAY(),N(J128),99999),IF(N(L128)&gt;=TODAY(),N(L128),99999)),MAX(N(I128),N(J128),N(L128))))</f>
        <v/>
      </c>
      <c r="N128" s="34" t="str">
        <f aca="false">IF(M128="","",IF(M128=N(L128),"Name the driver",IF(M128=N(I128),"Reduced amount ends","Pay or respond")))</f>
        <v/>
      </c>
      <c r="O128" s="35" t="str">
        <f aca="true">IF(M128="","",M128-TODAY())</f>
        <v/>
      </c>
      <c r="P128" s="14"/>
      <c r="Q128" s="14"/>
      <c r="R128" s="17" t="str">
        <f aca="false">IF(TRIM(E128&amp;"")="","",SUBSTITUTE(UPPER(TRIM(E128&amp;""))," ",""))</f>
        <v/>
      </c>
      <c r="S128" s="18" t="str">
        <f aca="false">IF(OR(F128="",R128=""),"",IFERROR(INT(F128*1)+IF(TRIM(G128&amp;"")="",0,MOD(G128*1,1)),""))</f>
        <v/>
      </c>
      <c r="T128" s="18" t="str">
        <f aca="false">IF(S128="","",IFERROR(INT(F128*1)+IF(TRIM(G128&amp;"")="",1-1/86400,MOD(G128*1,1)),""))</f>
        <v/>
      </c>
      <c r="U128" s="17" t="n">
        <f aca="false">IF(S128="",0,SUMPRODUCT(('Van log'!$I$2:$I$2001=R128)*('Van log'!$J$2:$J$2001&lt;=T128)*('Van log'!$K$2:$K$2001&gt;=S128)))</f>
        <v>0</v>
      </c>
      <c r="V128" s="17" t="n">
        <f aca="false">IF(U128=0,0,SUMPRODUCT(MAX(('Van log'!$I$2:$I$2001=R128)*('Van log'!$J$2:$J$2001&lt;=T128)*('Van log'!$K$2:$K$2001&gt;=S128)*ROW('Van log'!$I$2:$I$2001))))</f>
        <v>0</v>
      </c>
    </row>
    <row r="129" customFormat="false" ht="15" hidden="false" customHeight="false" outlineLevel="0" collapsed="false">
      <c r="A129" s="13"/>
      <c r="B129" s="14"/>
      <c r="C129" s="14"/>
      <c r="D129" s="14"/>
      <c r="E129" s="14"/>
      <c r="F129" s="13"/>
      <c r="G129" s="15"/>
      <c r="H129" s="32"/>
      <c r="I129" s="13"/>
      <c r="J129" s="13"/>
      <c r="K129" s="29" t="str">
        <f aca="false">IF(S129="","",IF(U129=0,"Not in the log",INDEX('Van log'!$C$1:$C$2001,V129)&amp;IF(U129&gt;1," + "&amp;(U129-1)&amp;" more: check","")))</f>
        <v/>
      </c>
      <c r="L129" s="33" t="str">
        <f aca="false">IF(AND(A129&lt;&gt;"",OR(B129="Speeding",B129="Red light camera")),INT(A129*1)+28,"")</f>
        <v/>
      </c>
      <c r="M129" s="33" t="str">
        <f aca="true">IF(OR(A129="",OR(P129="Driver named",P129="Paid",P129="Cancelled"),MAX(N(I129),N(J129),N(L129))=0),"",IF(MIN(IF(N(I129)&gt;=TODAY(),N(I129),99999),IF(N(J129)&gt;=TODAY(),N(J129),99999),IF(N(L129)&gt;=TODAY(),N(L129),99999))&lt;99999,MIN(IF(N(I129)&gt;=TODAY(),N(I129),99999),IF(N(J129)&gt;=TODAY(),N(J129),99999),IF(N(L129)&gt;=TODAY(),N(L129),99999)),MAX(N(I129),N(J129),N(L129))))</f>
        <v/>
      </c>
      <c r="N129" s="34" t="str">
        <f aca="false">IF(M129="","",IF(M129=N(L129),"Name the driver",IF(M129=N(I129),"Reduced amount ends","Pay or respond")))</f>
        <v/>
      </c>
      <c r="O129" s="35" t="str">
        <f aca="true">IF(M129="","",M129-TODAY())</f>
        <v/>
      </c>
      <c r="P129" s="14"/>
      <c r="Q129" s="14"/>
      <c r="R129" s="17" t="str">
        <f aca="false">IF(TRIM(E129&amp;"")="","",SUBSTITUTE(UPPER(TRIM(E129&amp;""))," ",""))</f>
        <v/>
      </c>
      <c r="S129" s="18" t="str">
        <f aca="false">IF(OR(F129="",R129=""),"",IFERROR(INT(F129*1)+IF(TRIM(G129&amp;"")="",0,MOD(G129*1,1)),""))</f>
        <v/>
      </c>
      <c r="T129" s="18" t="str">
        <f aca="false">IF(S129="","",IFERROR(INT(F129*1)+IF(TRIM(G129&amp;"")="",1-1/86400,MOD(G129*1,1)),""))</f>
        <v/>
      </c>
      <c r="U129" s="17" t="n">
        <f aca="false">IF(S129="",0,SUMPRODUCT(('Van log'!$I$2:$I$2001=R129)*('Van log'!$J$2:$J$2001&lt;=T129)*('Van log'!$K$2:$K$2001&gt;=S129)))</f>
        <v>0</v>
      </c>
      <c r="V129" s="17" t="n">
        <f aca="false">IF(U129=0,0,SUMPRODUCT(MAX(('Van log'!$I$2:$I$2001=R129)*('Van log'!$J$2:$J$2001&lt;=T129)*('Van log'!$K$2:$K$2001&gt;=S129)*ROW('Van log'!$I$2:$I$2001))))</f>
        <v>0</v>
      </c>
    </row>
    <row r="130" customFormat="false" ht="15" hidden="false" customHeight="false" outlineLevel="0" collapsed="false">
      <c r="A130" s="13"/>
      <c r="B130" s="14"/>
      <c r="C130" s="14"/>
      <c r="D130" s="14"/>
      <c r="E130" s="14"/>
      <c r="F130" s="13"/>
      <c r="G130" s="15"/>
      <c r="H130" s="32"/>
      <c r="I130" s="13"/>
      <c r="J130" s="13"/>
      <c r="K130" s="29" t="str">
        <f aca="false">IF(S130="","",IF(U130=0,"Not in the log",INDEX('Van log'!$C$1:$C$2001,V130)&amp;IF(U130&gt;1," + "&amp;(U130-1)&amp;" more: check","")))</f>
        <v/>
      </c>
      <c r="L130" s="33" t="str">
        <f aca="false">IF(AND(A130&lt;&gt;"",OR(B130="Speeding",B130="Red light camera")),INT(A130*1)+28,"")</f>
        <v/>
      </c>
      <c r="M130" s="33" t="str">
        <f aca="true">IF(OR(A130="",OR(P130="Driver named",P130="Paid",P130="Cancelled"),MAX(N(I130),N(J130),N(L130))=0),"",IF(MIN(IF(N(I130)&gt;=TODAY(),N(I130),99999),IF(N(J130)&gt;=TODAY(),N(J130),99999),IF(N(L130)&gt;=TODAY(),N(L130),99999))&lt;99999,MIN(IF(N(I130)&gt;=TODAY(),N(I130),99999),IF(N(J130)&gt;=TODAY(),N(J130),99999),IF(N(L130)&gt;=TODAY(),N(L130),99999)),MAX(N(I130),N(J130),N(L130))))</f>
        <v/>
      </c>
      <c r="N130" s="34" t="str">
        <f aca="false">IF(M130="","",IF(M130=N(L130),"Name the driver",IF(M130=N(I130),"Reduced amount ends","Pay or respond")))</f>
        <v/>
      </c>
      <c r="O130" s="35" t="str">
        <f aca="true">IF(M130="","",M130-TODAY())</f>
        <v/>
      </c>
      <c r="P130" s="14"/>
      <c r="Q130" s="14"/>
      <c r="R130" s="17" t="str">
        <f aca="false">IF(TRIM(E130&amp;"")="","",SUBSTITUTE(UPPER(TRIM(E130&amp;""))," ",""))</f>
        <v/>
      </c>
      <c r="S130" s="18" t="str">
        <f aca="false">IF(OR(F130="",R130=""),"",IFERROR(INT(F130*1)+IF(TRIM(G130&amp;"")="",0,MOD(G130*1,1)),""))</f>
        <v/>
      </c>
      <c r="T130" s="18" t="str">
        <f aca="false">IF(S130="","",IFERROR(INT(F130*1)+IF(TRIM(G130&amp;"")="",1-1/86400,MOD(G130*1,1)),""))</f>
        <v/>
      </c>
      <c r="U130" s="17" t="n">
        <f aca="false">IF(S130="",0,SUMPRODUCT(('Van log'!$I$2:$I$2001=R130)*('Van log'!$J$2:$J$2001&lt;=T130)*('Van log'!$K$2:$K$2001&gt;=S130)))</f>
        <v>0</v>
      </c>
      <c r="V130" s="17" t="n">
        <f aca="false">IF(U130=0,0,SUMPRODUCT(MAX(('Van log'!$I$2:$I$2001=R130)*('Van log'!$J$2:$J$2001&lt;=T130)*('Van log'!$K$2:$K$2001&gt;=S130)*ROW('Van log'!$I$2:$I$2001))))</f>
        <v>0</v>
      </c>
    </row>
    <row r="131" customFormat="false" ht="15" hidden="false" customHeight="false" outlineLevel="0" collapsed="false">
      <c r="A131" s="13"/>
      <c r="B131" s="14"/>
      <c r="C131" s="14"/>
      <c r="D131" s="14"/>
      <c r="E131" s="14"/>
      <c r="F131" s="13"/>
      <c r="G131" s="15"/>
      <c r="H131" s="32"/>
      <c r="I131" s="13"/>
      <c r="J131" s="13"/>
      <c r="K131" s="29" t="str">
        <f aca="false">IF(S131="","",IF(U131=0,"Not in the log",INDEX('Van log'!$C$1:$C$2001,V131)&amp;IF(U131&gt;1," + "&amp;(U131-1)&amp;" more: check","")))</f>
        <v/>
      </c>
      <c r="L131" s="33" t="str">
        <f aca="false">IF(AND(A131&lt;&gt;"",OR(B131="Speeding",B131="Red light camera")),INT(A131*1)+28,"")</f>
        <v/>
      </c>
      <c r="M131" s="33" t="str">
        <f aca="true">IF(OR(A131="",OR(P131="Driver named",P131="Paid",P131="Cancelled"),MAX(N(I131),N(J131),N(L131))=0),"",IF(MIN(IF(N(I131)&gt;=TODAY(),N(I131),99999),IF(N(J131)&gt;=TODAY(),N(J131),99999),IF(N(L131)&gt;=TODAY(),N(L131),99999))&lt;99999,MIN(IF(N(I131)&gt;=TODAY(),N(I131),99999),IF(N(J131)&gt;=TODAY(),N(J131),99999),IF(N(L131)&gt;=TODAY(),N(L131),99999)),MAX(N(I131),N(J131),N(L131))))</f>
        <v/>
      </c>
      <c r="N131" s="34" t="str">
        <f aca="false">IF(M131="","",IF(M131=N(L131),"Name the driver",IF(M131=N(I131),"Reduced amount ends","Pay or respond")))</f>
        <v/>
      </c>
      <c r="O131" s="35" t="str">
        <f aca="true">IF(M131="","",M131-TODAY())</f>
        <v/>
      </c>
      <c r="P131" s="14"/>
      <c r="Q131" s="14"/>
      <c r="R131" s="17" t="str">
        <f aca="false">IF(TRIM(E131&amp;"")="","",SUBSTITUTE(UPPER(TRIM(E131&amp;""))," ",""))</f>
        <v/>
      </c>
      <c r="S131" s="18" t="str">
        <f aca="false">IF(OR(F131="",R131=""),"",IFERROR(INT(F131*1)+IF(TRIM(G131&amp;"")="",0,MOD(G131*1,1)),""))</f>
        <v/>
      </c>
      <c r="T131" s="18" t="str">
        <f aca="false">IF(S131="","",IFERROR(INT(F131*1)+IF(TRIM(G131&amp;"")="",1-1/86400,MOD(G131*1,1)),""))</f>
        <v/>
      </c>
      <c r="U131" s="17" t="n">
        <f aca="false">IF(S131="",0,SUMPRODUCT(('Van log'!$I$2:$I$2001=R131)*('Van log'!$J$2:$J$2001&lt;=T131)*('Van log'!$K$2:$K$2001&gt;=S131)))</f>
        <v>0</v>
      </c>
      <c r="V131" s="17" t="n">
        <f aca="false">IF(U131=0,0,SUMPRODUCT(MAX(('Van log'!$I$2:$I$2001=R131)*('Van log'!$J$2:$J$2001&lt;=T131)*('Van log'!$K$2:$K$2001&gt;=S131)*ROW('Van log'!$I$2:$I$2001))))</f>
        <v>0</v>
      </c>
    </row>
    <row r="132" customFormat="false" ht="15" hidden="false" customHeight="false" outlineLevel="0" collapsed="false">
      <c r="A132" s="13"/>
      <c r="B132" s="14"/>
      <c r="C132" s="14"/>
      <c r="D132" s="14"/>
      <c r="E132" s="14"/>
      <c r="F132" s="13"/>
      <c r="G132" s="15"/>
      <c r="H132" s="32"/>
      <c r="I132" s="13"/>
      <c r="J132" s="13"/>
      <c r="K132" s="29" t="str">
        <f aca="false">IF(S132="","",IF(U132=0,"Not in the log",INDEX('Van log'!$C$1:$C$2001,V132)&amp;IF(U132&gt;1," + "&amp;(U132-1)&amp;" more: check","")))</f>
        <v/>
      </c>
      <c r="L132" s="33" t="str">
        <f aca="false">IF(AND(A132&lt;&gt;"",OR(B132="Speeding",B132="Red light camera")),INT(A132*1)+28,"")</f>
        <v/>
      </c>
      <c r="M132" s="33" t="str">
        <f aca="true">IF(OR(A132="",OR(P132="Driver named",P132="Paid",P132="Cancelled"),MAX(N(I132),N(J132),N(L132))=0),"",IF(MIN(IF(N(I132)&gt;=TODAY(),N(I132),99999),IF(N(J132)&gt;=TODAY(),N(J132),99999),IF(N(L132)&gt;=TODAY(),N(L132),99999))&lt;99999,MIN(IF(N(I132)&gt;=TODAY(),N(I132),99999),IF(N(J132)&gt;=TODAY(),N(J132),99999),IF(N(L132)&gt;=TODAY(),N(L132),99999)),MAX(N(I132),N(J132),N(L132))))</f>
        <v/>
      </c>
      <c r="N132" s="34" t="str">
        <f aca="false">IF(M132="","",IF(M132=N(L132),"Name the driver",IF(M132=N(I132),"Reduced amount ends","Pay or respond")))</f>
        <v/>
      </c>
      <c r="O132" s="35" t="str">
        <f aca="true">IF(M132="","",M132-TODAY())</f>
        <v/>
      </c>
      <c r="P132" s="14"/>
      <c r="Q132" s="14"/>
      <c r="R132" s="17" t="str">
        <f aca="false">IF(TRIM(E132&amp;"")="","",SUBSTITUTE(UPPER(TRIM(E132&amp;""))," ",""))</f>
        <v/>
      </c>
      <c r="S132" s="18" t="str">
        <f aca="false">IF(OR(F132="",R132=""),"",IFERROR(INT(F132*1)+IF(TRIM(G132&amp;"")="",0,MOD(G132*1,1)),""))</f>
        <v/>
      </c>
      <c r="T132" s="18" t="str">
        <f aca="false">IF(S132="","",IFERROR(INT(F132*1)+IF(TRIM(G132&amp;"")="",1-1/86400,MOD(G132*1,1)),""))</f>
        <v/>
      </c>
      <c r="U132" s="17" t="n">
        <f aca="false">IF(S132="",0,SUMPRODUCT(('Van log'!$I$2:$I$2001=R132)*('Van log'!$J$2:$J$2001&lt;=T132)*('Van log'!$K$2:$K$2001&gt;=S132)))</f>
        <v>0</v>
      </c>
      <c r="V132" s="17" t="n">
        <f aca="false">IF(U132=0,0,SUMPRODUCT(MAX(('Van log'!$I$2:$I$2001=R132)*('Van log'!$J$2:$J$2001&lt;=T132)*('Van log'!$K$2:$K$2001&gt;=S132)*ROW('Van log'!$I$2:$I$2001))))</f>
        <v>0</v>
      </c>
    </row>
    <row r="133" customFormat="false" ht="15" hidden="false" customHeight="false" outlineLevel="0" collapsed="false">
      <c r="A133" s="13"/>
      <c r="B133" s="14"/>
      <c r="C133" s="14"/>
      <c r="D133" s="14"/>
      <c r="E133" s="14"/>
      <c r="F133" s="13"/>
      <c r="G133" s="15"/>
      <c r="H133" s="32"/>
      <c r="I133" s="13"/>
      <c r="J133" s="13"/>
      <c r="K133" s="29" t="str">
        <f aca="false">IF(S133="","",IF(U133=0,"Not in the log",INDEX('Van log'!$C$1:$C$2001,V133)&amp;IF(U133&gt;1," + "&amp;(U133-1)&amp;" more: check","")))</f>
        <v/>
      </c>
      <c r="L133" s="33" t="str">
        <f aca="false">IF(AND(A133&lt;&gt;"",OR(B133="Speeding",B133="Red light camera")),INT(A133*1)+28,"")</f>
        <v/>
      </c>
      <c r="M133" s="33" t="str">
        <f aca="true">IF(OR(A133="",OR(P133="Driver named",P133="Paid",P133="Cancelled"),MAX(N(I133),N(J133),N(L133))=0),"",IF(MIN(IF(N(I133)&gt;=TODAY(),N(I133),99999),IF(N(J133)&gt;=TODAY(),N(J133),99999),IF(N(L133)&gt;=TODAY(),N(L133),99999))&lt;99999,MIN(IF(N(I133)&gt;=TODAY(),N(I133),99999),IF(N(J133)&gt;=TODAY(),N(J133),99999),IF(N(L133)&gt;=TODAY(),N(L133),99999)),MAX(N(I133),N(J133),N(L133))))</f>
        <v/>
      </c>
      <c r="N133" s="34" t="str">
        <f aca="false">IF(M133="","",IF(M133=N(L133),"Name the driver",IF(M133=N(I133),"Reduced amount ends","Pay or respond")))</f>
        <v/>
      </c>
      <c r="O133" s="35" t="str">
        <f aca="true">IF(M133="","",M133-TODAY())</f>
        <v/>
      </c>
      <c r="P133" s="14"/>
      <c r="Q133" s="14"/>
      <c r="R133" s="17" t="str">
        <f aca="false">IF(TRIM(E133&amp;"")="","",SUBSTITUTE(UPPER(TRIM(E133&amp;""))," ",""))</f>
        <v/>
      </c>
      <c r="S133" s="18" t="str">
        <f aca="false">IF(OR(F133="",R133=""),"",IFERROR(INT(F133*1)+IF(TRIM(G133&amp;"")="",0,MOD(G133*1,1)),""))</f>
        <v/>
      </c>
      <c r="T133" s="18" t="str">
        <f aca="false">IF(S133="","",IFERROR(INT(F133*1)+IF(TRIM(G133&amp;"")="",1-1/86400,MOD(G133*1,1)),""))</f>
        <v/>
      </c>
      <c r="U133" s="17" t="n">
        <f aca="false">IF(S133="",0,SUMPRODUCT(('Van log'!$I$2:$I$2001=R133)*('Van log'!$J$2:$J$2001&lt;=T133)*('Van log'!$K$2:$K$2001&gt;=S133)))</f>
        <v>0</v>
      </c>
      <c r="V133" s="17" t="n">
        <f aca="false">IF(U133=0,0,SUMPRODUCT(MAX(('Van log'!$I$2:$I$2001=R133)*('Van log'!$J$2:$J$2001&lt;=T133)*('Van log'!$K$2:$K$2001&gt;=S133)*ROW('Van log'!$I$2:$I$2001))))</f>
        <v>0</v>
      </c>
    </row>
    <row r="134" customFormat="false" ht="15" hidden="false" customHeight="false" outlineLevel="0" collapsed="false">
      <c r="A134" s="13"/>
      <c r="B134" s="14"/>
      <c r="C134" s="14"/>
      <c r="D134" s="14"/>
      <c r="E134" s="14"/>
      <c r="F134" s="13"/>
      <c r="G134" s="15"/>
      <c r="H134" s="32"/>
      <c r="I134" s="13"/>
      <c r="J134" s="13"/>
      <c r="K134" s="29" t="str">
        <f aca="false">IF(S134="","",IF(U134=0,"Not in the log",INDEX('Van log'!$C$1:$C$2001,V134)&amp;IF(U134&gt;1," + "&amp;(U134-1)&amp;" more: check","")))</f>
        <v/>
      </c>
      <c r="L134" s="33" t="str">
        <f aca="false">IF(AND(A134&lt;&gt;"",OR(B134="Speeding",B134="Red light camera")),INT(A134*1)+28,"")</f>
        <v/>
      </c>
      <c r="M134" s="33" t="str">
        <f aca="true">IF(OR(A134="",OR(P134="Driver named",P134="Paid",P134="Cancelled"),MAX(N(I134),N(J134),N(L134))=0),"",IF(MIN(IF(N(I134)&gt;=TODAY(),N(I134),99999),IF(N(J134)&gt;=TODAY(),N(J134),99999),IF(N(L134)&gt;=TODAY(),N(L134),99999))&lt;99999,MIN(IF(N(I134)&gt;=TODAY(),N(I134),99999),IF(N(J134)&gt;=TODAY(),N(J134),99999),IF(N(L134)&gt;=TODAY(),N(L134),99999)),MAX(N(I134),N(J134),N(L134))))</f>
        <v/>
      </c>
      <c r="N134" s="34" t="str">
        <f aca="false">IF(M134="","",IF(M134=N(L134),"Name the driver",IF(M134=N(I134),"Reduced amount ends","Pay or respond")))</f>
        <v/>
      </c>
      <c r="O134" s="35" t="str">
        <f aca="true">IF(M134="","",M134-TODAY())</f>
        <v/>
      </c>
      <c r="P134" s="14"/>
      <c r="Q134" s="14"/>
      <c r="R134" s="17" t="str">
        <f aca="false">IF(TRIM(E134&amp;"")="","",SUBSTITUTE(UPPER(TRIM(E134&amp;""))," ",""))</f>
        <v/>
      </c>
      <c r="S134" s="18" t="str">
        <f aca="false">IF(OR(F134="",R134=""),"",IFERROR(INT(F134*1)+IF(TRIM(G134&amp;"")="",0,MOD(G134*1,1)),""))</f>
        <v/>
      </c>
      <c r="T134" s="18" t="str">
        <f aca="false">IF(S134="","",IFERROR(INT(F134*1)+IF(TRIM(G134&amp;"")="",1-1/86400,MOD(G134*1,1)),""))</f>
        <v/>
      </c>
      <c r="U134" s="17" t="n">
        <f aca="false">IF(S134="",0,SUMPRODUCT(('Van log'!$I$2:$I$2001=R134)*('Van log'!$J$2:$J$2001&lt;=T134)*('Van log'!$K$2:$K$2001&gt;=S134)))</f>
        <v>0</v>
      </c>
      <c r="V134" s="17" t="n">
        <f aca="false">IF(U134=0,0,SUMPRODUCT(MAX(('Van log'!$I$2:$I$2001=R134)*('Van log'!$J$2:$J$2001&lt;=T134)*('Van log'!$K$2:$K$2001&gt;=S134)*ROW('Van log'!$I$2:$I$2001))))</f>
        <v>0</v>
      </c>
    </row>
    <row r="135" customFormat="false" ht="15" hidden="false" customHeight="false" outlineLevel="0" collapsed="false">
      <c r="A135" s="13"/>
      <c r="B135" s="14"/>
      <c r="C135" s="14"/>
      <c r="D135" s="14"/>
      <c r="E135" s="14"/>
      <c r="F135" s="13"/>
      <c r="G135" s="15"/>
      <c r="H135" s="32"/>
      <c r="I135" s="13"/>
      <c r="J135" s="13"/>
      <c r="K135" s="29" t="str">
        <f aca="false">IF(S135="","",IF(U135=0,"Not in the log",INDEX('Van log'!$C$1:$C$2001,V135)&amp;IF(U135&gt;1," + "&amp;(U135-1)&amp;" more: check","")))</f>
        <v/>
      </c>
      <c r="L135" s="33" t="str">
        <f aca="false">IF(AND(A135&lt;&gt;"",OR(B135="Speeding",B135="Red light camera")),INT(A135*1)+28,"")</f>
        <v/>
      </c>
      <c r="M135" s="33" t="str">
        <f aca="true">IF(OR(A135="",OR(P135="Driver named",P135="Paid",P135="Cancelled"),MAX(N(I135),N(J135),N(L135))=0),"",IF(MIN(IF(N(I135)&gt;=TODAY(),N(I135),99999),IF(N(J135)&gt;=TODAY(),N(J135),99999),IF(N(L135)&gt;=TODAY(),N(L135),99999))&lt;99999,MIN(IF(N(I135)&gt;=TODAY(),N(I135),99999),IF(N(J135)&gt;=TODAY(),N(J135),99999),IF(N(L135)&gt;=TODAY(),N(L135),99999)),MAX(N(I135),N(J135),N(L135))))</f>
        <v/>
      </c>
      <c r="N135" s="34" t="str">
        <f aca="false">IF(M135="","",IF(M135=N(L135),"Name the driver",IF(M135=N(I135),"Reduced amount ends","Pay or respond")))</f>
        <v/>
      </c>
      <c r="O135" s="35" t="str">
        <f aca="true">IF(M135="","",M135-TODAY())</f>
        <v/>
      </c>
      <c r="P135" s="14"/>
      <c r="Q135" s="14"/>
      <c r="R135" s="17" t="str">
        <f aca="false">IF(TRIM(E135&amp;"")="","",SUBSTITUTE(UPPER(TRIM(E135&amp;""))," ",""))</f>
        <v/>
      </c>
      <c r="S135" s="18" t="str">
        <f aca="false">IF(OR(F135="",R135=""),"",IFERROR(INT(F135*1)+IF(TRIM(G135&amp;"")="",0,MOD(G135*1,1)),""))</f>
        <v/>
      </c>
      <c r="T135" s="18" t="str">
        <f aca="false">IF(S135="","",IFERROR(INT(F135*1)+IF(TRIM(G135&amp;"")="",1-1/86400,MOD(G135*1,1)),""))</f>
        <v/>
      </c>
      <c r="U135" s="17" t="n">
        <f aca="false">IF(S135="",0,SUMPRODUCT(('Van log'!$I$2:$I$2001=R135)*('Van log'!$J$2:$J$2001&lt;=T135)*('Van log'!$K$2:$K$2001&gt;=S135)))</f>
        <v>0</v>
      </c>
      <c r="V135" s="17" t="n">
        <f aca="false">IF(U135=0,0,SUMPRODUCT(MAX(('Van log'!$I$2:$I$2001=R135)*('Van log'!$J$2:$J$2001&lt;=T135)*('Van log'!$K$2:$K$2001&gt;=S135)*ROW('Van log'!$I$2:$I$2001))))</f>
        <v>0</v>
      </c>
    </row>
    <row r="136" customFormat="false" ht="15" hidden="false" customHeight="false" outlineLevel="0" collapsed="false">
      <c r="A136" s="13"/>
      <c r="B136" s="14"/>
      <c r="C136" s="14"/>
      <c r="D136" s="14"/>
      <c r="E136" s="14"/>
      <c r="F136" s="13"/>
      <c r="G136" s="15"/>
      <c r="H136" s="32"/>
      <c r="I136" s="13"/>
      <c r="J136" s="13"/>
      <c r="K136" s="29" t="str">
        <f aca="false">IF(S136="","",IF(U136=0,"Not in the log",INDEX('Van log'!$C$1:$C$2001,V136)&amp;IF(U136&gt;1," + "&amp;(U136-1)&amp;" more: check","")))</f>
        <v/>
      </c>
      <c r="L136" s="33" t="str">
        <f aca="false">IF(AND(A136&lt;&gt;"",OR(B136="Speeding",B136="Red light camera")),INT(A136*1)+28,"")</f>
        <v/>
      </c>
      <c r="M136" s="33" t="str">
        <f aca="true">IF(OR(A136="",OR(P136="Driver named",P136="Paid",P136="Cancelled"),MAX(N(I136),N(J136),N(L136))=0),"",IF(MIN(IF(N(I136)&gt;=TODAY(),N(I136),99999),IF(N(J136)&gt;=TODAY(),N(J136),99999),IF(N(L136)&gt;=TODAY(),N(L136),99999))&lt;99999,MIN(IF(N(I136)&gt;=TODAY(),N(I136),99999),IF(N(J136)&gt;=TODAY(),N(J136),99999),IF(N(L136)&gt;=TODAY(),N(L136),99999)),MAX(N(I136),N(J136),N(L136))))</f>
        <v/>
      </c>
      <c r="N136" s="34" t="str">
        <f aca="false">IF(M136="","",IF(M136=N(L136),"Name the driver",IF(M136=N(I136),"Reduced amount ends","Pay or respond")))</f>
        <v/>
      </c>
      <c r="O136" s="35" t="str">
        <f aca="true">IF(M136="","",M136-TODAY())</f>
        <v/>
      </c>
      <c r="P136" s="14"/>
      <c r="Q136" s="14"/>
      <c r="R136" s="17" t="str">
        <f aca="false">IF(TRIM(E136&amp;"")="","",SUBSTITUTE(UPPER(TRIM(E136&amp;""))," ",""))</f>
        <v/>
      </c>
      <c r="S136" s="18" t="str">
        <f aca="false">IF(OR(F136="",R136=""),"",IFERROR(INT(F136*1)+IF(TRIM(G136&amp;"")="",0,MOD(G136*1,1)),""))</f>
        <v/>
      </c>
      <c r="T136" s="18" t="str">
        <f aca="false">IF(S136="","",IFERROR(INT(F136*1)+IF(TRIM(G136&amp;"")="",1-1/86400,MOD(G136*1,1)),""))</f>
        <v/>
      </c>
      <c r="U136" s="17" t="n">
        <f aca="false">IF(S136="",0,SUMPRODUCT(('Van log'!$I$2:$I$2001=R136)*('Van log'!$J$2:$J$2001&lt;=T136)*('Van log'!$K$2:$K$2001&gt;=S136)))</f>
        <v>0</v>
      </c>
      <c r="V136" s="17" t="n">
        <f aca="false">IF(U136=0,0,SUMPRODUCT(MAX(('Van log'!$I$2:$I$2001=R136)*('Van log'!$J$2:$J$2001&lt;=T136)*('Van log'!$K$2:$K$2001&gt;=S136)*ROW('Van log'!$I$2:$I$2001))))</f>
        <v>0</v>
      </c>
    </row>
    <row r="137" customFormat="false" ht="15" hidden="false" customHeight="false" outlineLevel="0" collapsed="false">
      <c r="A137" s="13"/>
      <c r="B137" s="14"/>
      <c r="C137" s="14"/>
      <c r="D137" s="14"/>
      <c r="E137" s="14"/>
      <c r="F137" s="13"/>
      <c r="G137" s="15"/>
      <c r="H137" s="32"/>
      <c r="I137" s="13"/>
      <c r="J137" s="13"/>
      <c r="K137" s="29" t="str">
        <f aca="false">IF(S137="","",IF(U137=0,"Not in the log",INDEX('Van log'!$C$1:$C$2001,V137)&amp;IF(U137&gt;1," + "&amp;(U137-1)&amp;" more: check","")))</f>
        <v/>
      </c>
      <c r="L137" s="33" t="str">
        <f aca="false">IF(AND(A137&lt;&gt;"",OR(B137="Speeding",B137="Red light camera")),INT(A137*1)+28,"")</f>
        <v/>
      </c>
      <c r="M137" s="33" t="str">
        <f aca="true">IF(OR(A137="",OR(P137="Driver named",P137="Paid",P137="Cancelled"),MAX(N(I137),N(J137),N(L137))=0),"",IF(MIN(IF(N(I137)&gt;=TODAY(),N(I137),99999),IF(N(J137)&gt;=TODAY(),N(J137),99999),IF(N(L137)&gt;=TODAY(),N(L137),99999))&lt;99999,MIN(IF(N(I137)&gt;=TODAY(),N(I137),99999),IF(N(J137)&gt;=TODAY(),N(J137),99999),IF(N(L137)&gt;=TODAY(),N(L137),99999)),MAX(N(I137),N(J137),N(L137))))</f>
        <v/>
      </c>
      <c r="N137" s="34" t="str">
        <f aca="false">IF(M137="","",IF(M137=N(L137),"Name the driver",IF(M137=N(I137),"Reduced amount ends","Pay or respond")))</f>
        <v/>
      </c>
      <c r="O137" s="35" t="str">
        <f aca="true">IF(M137="","",M137-TODAY())</f>
        <v/>
      </c>
      <c r="P137" s="14"/>
      <c r="Q137" s="14"/>
      <c r="R137" s="17" t="str">
        <f aca="false">IF(TRIM(E137&amp;"")="","",SUBSTITUTE(UPPER(TRIM(E137&amp;""))," ",""))</f>
        <v/>
      </c>
      <c r="S137" s="18" t="str">
        <f aca="false">IF(OR(F137="",R137=""),"",IFERROR(INT(F137*1)+IF(TRIM(G137&amp;"")="",0,MOD(G137*1,1)),""))</f>
        <v/>
      </c>
      <c r="T137" s="18" t="str">
        <f aca="false">IF(S137="","",IFERROR(INT(F137*1)+IF(TRIM(G137&amp;"")="",1-1/86400,MOD(G137*1,1)),""))</f>
        <v/>
      </c>
      <c r="U137" s="17" t="n">
        <f aca="false">IF(S137="",0,SUMPRODUCT(('Van log'!$I$2:$I$2001=R137)*('Van log'!$J$2:$J$2001&lt;=T137)*('Van log'!$K$2:$K$2001&gt;=S137)))</f>
        <v>0</v>
      </c>
      <c r="V137" s="17" t="n">
        <f aca="false">IF(U137=0,0,SUMPRODUCT(MAX(('Van log'!$I$2:$I$2001=R137)*('Van log'!$J$2:$J$2001&lt;=T137)*('Van log'!$K$2:$K$2001&gt;=S137)*ROW('Van log'!$I$2:$I$2001))))</f>
        <v>0</v>
      </c>
    </row>
    <row r="138" customFormat="false" ht="15" hidden="false" customHeight="false" outlineLevel="0" collapsed="false">
      <c r="A138" s="13"/>
      <c r="B138" s="14"/>
      <c r="C138" s="14"/>
      <c r="D138" s="14"/>
      <c r="E138" s="14"/>
      <c r="F138" s="13"/>
      <c r="G138" s="15"/>
      <c r="H138" s="32"/>
      <c r="I138" s="13"/>
      <c r="J138" s="13"/>
      <c r="K138" s="29" t="str">
        <f aca="false">IF(S138="","",IF(U138=0,"Not in the log",INDEX('Van log'!$C$1:$C$2001,V138)&amp;IF(U138&gt;1," + "&amp;(U138-1)&amp;" more: check","")))</f>
        <v/>
      </c>
      <c r="L138" s="33" t="str">
        <f aca="false">IF(AND(A138&lt;&gt;"",OR(B138="Speeding",B138="Red light camera")),INT(A138*1)+28,"")</f>
        <v/>
      </c>
      <c r="M138" s="33" t="str">
        <f aca="true">IF(OR(A138="",OR(P138="Driver named",P138="Paid",P138="Cancelled"),MAX(N(I138),N(J138),N(L138))=0),"",IF(MIN(IF(N(I138)&gt;=TODAY(),N(I138),99999),IF(N(J138)&gt;=TODAY(),N(J138),99999),IF(N(L138)&gt;=TODAY(),N(L138),99999))&lt;99999,MIN(IF(N(I138)&gt;=TODAY(),N(I138),99999),IF(N(J138)&gt;=TODAY(),N(J138),99999),IF(N(L138)&gt;=TODAY(),N(L138),99999)),MAX(N(I138),N(J138),N(L138))))</f>
        <v/>
      </c>
      <c r="N138" s="34" t="str">
        <f aca="false">IF(M138="","",IF(M138=N(L138),"Name the driver",IF(M138=N(I138),"Reduced amount ends","Pay or respond")))</f>
        <v/>
      </c>
      <c r="O138" s="35" t="str">
        <f aca="true">IF(M138="","",M138-TODAY())</f>
        <v/>
      </c>
      <c r="P138" s="14"/>
      <c r="Q138" s="14"/>
      <c r="R138" s="17" t="str">
        <f aca="false">IF(TRIM(E138&amp;"")="","",SUBSTITUTE(UPPER(TRIM(E138&amp;""))," ",""))</f>
        <v/>
      </c>
      <c r="S138" s="18" t="str">
        <f aca="false">IF(OR(F138="",R138=""),"",IFERROR(INT(F138*1)+IF(TRIM(G138&amp;"")="",0,MOD(G138*1,1)),""))</f>
        <v/>
      </c>
      <c r="T138" s="18" t="str">
        <f aca="false">IF(S138="","",IFERROR(INT(F138*1)+IF(TRIM(G138&amp;"")="",1-1/86400,MOD(G138*1,1)),""))</f>
        <v/>
      </c>
      <c r="U138" s="17" t="n">
        <f aca="false">IF(S138="",0,SUMPRODUCT(('Van log'!$I$2:$I$2001=R138)*('Van log'!$J$2:$J$2001&lt;=T138)*('Van log'!$K$2:$K$2001&gt;=S138)))</f>
        <v>0</v>
      </c>
      <c r="V138" s="17" t="n">
        <f aca="false">IF(U138=0,0,SUMPRODUCT(MAX(('Van log'!$I$2:$I$2001=R138)*('Van log'!$J$2:$J$2001&lt;=T138)*('Van log'!$K$2:$K$2001&gt;=S138)*ROW('Van log'!$I$2:$I$2001))))</f>
        <v>0</v>
      </c>
    </row>
    <row r="139" customFormat="false" ht="15" hidden="false" customHeight="false" outlineLevel="0" collapsed="false">
      <c r="A139" s="13"/>
      <c r="B139" s="14"/>
      <c r="C139" s="14"/>
      <c r="D139" s="14"/>
      <c r="E139" s="14"/>
      <c r="F139" s="13"/>
      <c r="G139" s="15"/>
      <c r="H139" s="32"/>
      <c r="I139" s="13"/>
      <c r="J139" s="13"/>
      <c r="K139" s="29" t="str">
        <f aca="false">IF(S139="","",IF(U139=0,"Not in the log",INDEX('Van log'!$C$1:$C$2001,V139)&amp;IF(U139&gt;1," + "&amp;(U139-1)&amp;" more: check","")))</f>
        <v/>
      </c>
      <c r="L139" s="33" t="str">
        <f aca="false">IF(AND(A139&lt;&gt;"",OR(B139="Speeding",B139="Red light camera")),INT(A139*1)+28,"")</f>
        <v/>
      </c>
      <c r="M139" s="33" t="str">
        <f aca="true">IF(OR(A139="",OR(P139="Driver named",P139="Paid",P139="Cancelled"),MAX(N(I139),N(J139),N(L139))=0),"",IF(MIN(IF(N(I139)&gt;=TODAY(),N(I139),99999),IF(N(J139)&gt;=TODAY(),N(J139),99999),IF(N(L139)&gt;=TODAY(),N(L139),99999))&lt;99999,MIN(IF(N(I139)&gt;=TODAY(),N(I139),99999),IF(N(J139)&gt;=TODAY(),N(J139),99999),IF(N(L139)&gt;=TODAY(),N(L139),99999)),MAX(N(I139),N(J139),N(L139))))</f>
        <v/>
      </c>
      <c r="N139" s="34" t="str">
        <f aca="false">IF(M139="","",IF(M139=N(L139),"Name the driver",IF(M139=N(I139),"Reduced amount ends","Pay or respond")))</f>
        <v/>
      </c>
      <c r="O139" s="35" t="str">
        <f aca="true">IF(M139="","",M139-TODAY())</f>
        <v/>
      </c>
      <c r="P139" s="14"/>
      <c r="Q139" s="14"/>
      <c r="R139" s="17" t="str">
        <f aca="false">IF(TRIM(E139&amp;"")="","",SUBSTITUTE(UPPER(TRIM(E139&amp;""))," ",""))</f>
        <v/>
      </c>
      <c r="S139" s="18" t="str">
        <f aca="false">IF(OR(F139="",R139=""),"",IFERROR(INT(F139*1)+IF(TRIM(G139&amp;"")="",0,MOD(G139*1,1)),""))</f>
        <v/>
      </c>
      <c r="T139" s="18" t="str">
        <f aca="false">IF(S139="","",IFERROR(INT(F139*1)+IF(TRIM(G139&amp;"")="",1-1/86400,MOD(G139*1,1)),""))</f>
        <v/>
      </c>
      <c r="U139" s="17" t="n">
        <f aca="false">IF(S139="",0,SUMPRODUCT(('Van log'!$I$2:$I$2001=R139)*('Van log'!$J$2:$J$2001&lt;=T139)*('Van log'!$K$2:$K$2001&gt;=S139)))</f>
        <v>0</v>
      </c>
      <c r="V139" s="17" t="n">
        <f aca="false">IF(U139=0,0,SUMPRODUCT(MAX(('Van log'!$I$2:$I$2001=R139)*('Van log'!$J$2:$J$2001&lt;=T139)*('Van log'!$K$2:$K$2001&gt;=S139)*ROW('Van log'!$I$2:$I$2001))))</f>
        <v>0</v>
      </c>
    </row>
    <row r="140" customFormat="false" ht="15" hidden="false" customHeight="false" outlineLevel="0" collapsed="false">
      <c r="A140" s="13"/>
      <c r="B140" s="14"/>
      <c r="C140" s="14"/>
      <c r="D140" s="14"/>
      <c r="E140" s="14"/>
      <c r="F140" s="13"/>
      <c r="G140" s="15"/>
      <c r="H140" s="32"/>
      <c r="I140" s="13"/>
      <c r="J140" s="13"/>
      <c r="K140" s="29" t="str">
        <f aca="false">IF(S140="","",IF(U140=0,"Not in the log",INDEX('Van log'!$C$1:$C$2001,V140)&amp;IF(U140&gt;1," + "&amp;(U140-1)&amp;" more: check","")))</f>
        <v/>
      </c>
      <c r="L140" s="33" t="str">
        <f aca="false">IF(AND(A140&lt;&gt;"",OR(B140="Speeding",B140="Red light camera")),INT(A140*1)+28,"")</f>
        <v/>
      </c>
      <c r="M140" s="33" t="str">
        <f aca="true">IF(OR(A140="",OR(P140="Driver named",P140="Paid",P140="Cancelled"),MAX(N(I140),N(J140),N(L140))=0),"",IF(MIN(IF(N(I140)&gt;=TODAY(),N(I140),99999),IF(N(J140)&gt;=TODAY(),N(J140),99999),IF(N(L140)&gt;=TODAY(),N(L140),99999))&lt;99999,MIN(IF(N(I140)&gt;=TODAY(),N(I140),99999),IF(N(J140)&gt;=TODAY(),N(J140),99999),IF(N(L140)&gt;=TODAY(),N(L140),99999)),MAX(N(I140),N(J140),N(L140))))</f>
        <v/>
      </c>
      <c r="N140" s="34" t="str">
        <f aca="false">IF(M140="","",IF(M140=N(L140),"Name the driver",IF(M140=N(I140),"Reduced amount ends","Pay or respond")))</f>
        <v/>
      </c>
      <c r="O140" s="35" t="str">
        <f aca="true">IF(M140="","",M140-TODAY())</f>
        <v/>
      </c>
      <c r="P140" s="14"/>
      <c r="Q140" s="14"/>
      <c r="R140" s="17" t="str">
        <f aca="false">IF(TRIM(E140&amp;"")="","",SUBSTITUTE(UPPER(TRIM(E140&amp;""))," ",""))</f>
        <v/>
      </c>
      <c r="S140" s="18" t="str">
        <f aca="false">IF(OR(F140="",R140=""),"",IFERROR(INT(F140*1)+IF(TRIM(G140&amp;"")="",0,MOD(G140*1,1)),""))</f>
        <v/>
      </c>
      <c r="T140" s="18" t="str">
        <f aca="false">IF(S140="","",IFERROR(INT(F140*1)+IF(TRIM(G140&amp;"")="",1-1/86400,MOD(G140*1,1)),""))</f>
        <v/>
      </c>
      <c r="U140" s="17" t="n">
        <f aca="false">IF(S140="",0,SUMPRODUCT(('Van log'!$I$2:$I$2001=R140)*('Van log'!$J$2:$J$2001&lt;=T140)*('Van log'!$K$2:$K$2001&gt;=S140)))</f>
        <v>0</v>
      </c>
      <c r="V140" s="17" t="n">
        <f aca="false">IF(U140=0,0,SUMPRODUCT(MAX(('Van log'!$I$2:$I$2001=R140)*('Van log'!$J$2:$J$2001&lt;=T140)*('Van log'!$K$2:$K$2001&gt;=S140)*ROW('Van log'!$I$2:$I$2001))))</f>
        <v>0</v>
      </c>
    </row>
    <row r="141" customFormat="false" ht="15" hidden="false" customHeight="false" outlineLevel="0" collapsed="false">
      <c r="A141" s="13"/>
      <c r="B141" s="14"/>
      <c r="C141" s="14"/>
      <c r="D141" s="14"/>
      <c r="E141" s="14"/>
      <c r="F141" s="13"/>
      <c r="G141" s="15"/>
      <c r="H141" s="32"/>
      <c r="I141" s="13"/>
      <c r="J141" s="13"/>
      <c r="K141" s="29" t="str">
        <f aca="false">IF(S141="","",IF(U141=0,"Not in the log",INDEX('Van log'!$C$1:$C$2001,V141)&amp;IF(U141&gt;1," + "&amp;(U141-1)&amp;" more: check","")))</f>
        <v/>
      </c>
      <c r="L141" s="33" t="str">
        <f aca="false">IF(AND(A141&lt;&gt;"",OR(B141="Speeding",B141="Red light camera")),INT(A141*1)+28,"")</f>
        <v/>
      </c>
      <c r="M141" s="33" t="str">
        <f aca="true">IF(OR(A141="",OR(P141="Driver named",P141="Paid",P141="Cancelled"),MAX(N(I141),N(J141),N(L141))=0),"",IF(MIN(IF(N(I141)&gt;=TODAY(),N(I141),99999),IF(N(J141)&gt;=TODAY(),N(J141),99999),IF(N(L141)&gt;=TODAY(),N(L141),99999))&lt;99999,MIN(IF(N(I141)&gt;=TODAY(),N(I141),99999),IF(N(J141)&gt;=TODAY(),N(J141),99999),IF(N(L141)&gt;=TODAY(),N(L141),99999)),MAX(N(I141),N(J141),N(L141))))</f>
        <v/>
      </c>
      <c r="N141" s="34" t="str">
        <f aca="false">IF(M141="","",IF(M141=N(L141),"Name the driver",IF(M141=N(I141),"Reduced amount ends","Pay or respond")))</f>
        <v/>
      </c>
      <c r="O141" s="35" t="str">
        <f aca="true">IF(M141="","",M141-TODAY())</f>
        <v/>
      </c>
      <c r="P141" s="14"/>
      <c r="Q141" s="14"/>
      <c r="R141" s="17" t="str">
        <f aca="false">IF(TRIM(E141&amp;"")="","",SUBSTITUTE(UPPER(TRIM(E141&amp;""))," ",""))</f>
        <v/>
      </c>
      <c r="S141" s="18" t="str">
        <f aca="false">IF(OR(F141="",R141=""),"",IFERROR(INT(F141*1)+IF(TRIM(G141&amp;"")="",0,MOD(G141*1,1)),""))</f>
        <v/>
      </c>
      <c r="T141" s="18" t="str">
        <f aca="false">IF(S141="","",IFERROR(INT(F141*1)+IF(TRIM(G141&amp;"")="",1-1/86400,MOD(G141*1,1)),""))</f>
        <v/>
      </c>
      <c r="U141" s="17" t="n">
        <f aca="false">IF(S141="",0,SUMPRODUCT(('Van log'!$I$2:$I$2001=R141)*('Van log'!$J$2:$J$2001&lt;=T141)*('Van log'!$K$2:$K$2001&gt;=S141)))</f>
        <v>0</v>
      </c>
      <c r="V141" s="17" t="n">
        <f aca="false">IF(U141=0,0,SUMPRODUCT(MAX(('Van log'!$I$2:$I$2001=R141)*('Van log'!$J$2:$J$2001&lt;=T141)*('Van log'!$K$2:$K$2001&gt;=S141)*ROW('Van log'!$I$2:$I$2001))))</f>
        <v>0</v>
      </c>
    </row>
    <row r="142" customFormat="false" ht="15" hidden="false" customHeight="false" outlineLevel="0" collapsed="false">
      <c r="A142" s="13"/>
      <c r="B142" s="14"/>
      <c r="C142" s="14"/>
      <c r="D142" s="14"/>
      <c r="E142" s="14"/>
      <c r="F142" s="13"/>
      <c r="G142" s="15"/>
      <c r="H142" s="32"/>
      <c r="I142" s="13"/>
      <c r="J142" s="13"/>
      <c r="K142" s="29" t="str">
        <f aca="false">IF(S142="","",IF(U142=0,"Not in the log",INDEX('Van log'!$C$1:$C$2001,V142)&amp;IF(U142&gt;1," + "&amp;(U142-1)&amp;" more: check","")))</f>
        <v/>
      </c>
      <c r="L142" s="33" t="str">
        <f aca="false">IF(AND(A142&lt;&gt;"",OR(B142="Speeding",B142="Red light camera")),INT(A142*1)+28,"")</f>
        <v/>
      </c>
      <c r="M142" s="33" t="str">
        <f aca="true">IF(OR(A142="",OR(P142="Driver named",P142="Paid",P142="Cancelled"),MAX(N(I142),N(J142),N(L142))=0),"",IF(MIN(IF(N(I142)&gt;=TODAY(),N(I142),99999),IF(N(J142)&gt;=TODAY(),N(J142),99999),IF(N(L142)&gt;=TODAY(),N(L142),99999))&lt;99999,MIN(IF(N(I142)&gt;=TODAY(),N(I142),99999),IF(N(J142)&gt;=TODAY(),N(J142),99999),IF(N(L142)&gt;=TODAY(),N(L142),99999)),MAX(N(I142),N(J142),N(L142))))</f>
        <v/>
      </c>
      <c r="N142" s="34" t="str">
        <f aca="false">IF(M142="","",IF(M142=N(L142),"Name the driver",IF(M142=N(I142),"Reduced amount ends","Pay or respond")))</f>
        <v/>
      </c>
      <c r="O142" s="35" t="str">
        <f aca="true">IF(M142="","",M142-TODAY())</f>
        <v/>
      </c>
      <c r="P142" s="14"/>
      <c r="Q142" s="14"/>
      <c r="R142" s="17" t="str">
        <f aca="false">IF(TRIM(E142&amp;"")="","",SUBSTITUTE(UPPER(TRIM(E142&amp;""))," ",""))</f>
        <v/>
      </c>
      <c r="S142" s="18" t="str">
        <f aca="false">IF(OR(F142="",R142=""),"",IFERROR(INT(F142*1)+IF(TRIM(G142&amp;"")="",0,MOD(G142*1,1)),""))</f>
        <v/>
      </c>
      <c r="T142" s="18" t="str">
        <f aca="false">IF(S142="","",IFERROR(INT(F142*1)+IF(TRIM(G142&amp;"")="",1-1/86400,MOD(G142*1,1)),""))</f>
        <v/>
      </c>
      <c r="U142" s="17" t="n">
        <f aca="false">IF(S142="",0,SUMPRODUCT(('Van log'!$I$2:$I$2001=R142)*('Van log'!$J$2:$J$2001&lt;=T142)*('Van log'!$K$2:$K$2001&gt;=S142)))</f>
        <v>0</v>
      </c>
      <c r="V142" s="17" t="n">
        <f aca="false">IF(U142=0,0,SUMPRODUCT(MAX(('Van log'!$I$2:$I$2001=R142)*('Van log'!$J$2:$J$2001&lt;=T142)*('Van log'!$K$2:$K$2001&gt;=S142)*ROW('Van log'!$I$2:$I$2001))))</f>
        <v>0</v>
      </c>
    </row>
    <row r="143" customFormat="false" ht="15" hidden="false" customHeight="false" outlineLevel="0" collapsed="false">
      <c r="A143" s="13"/>
      <c r="B143" s="14"/>
      <c r="C143" s="14"/>
      <c r="D143" s="14"/>
      <c r="E143" s="14"/>
      <c r="F143" s="13"/>
      <c r="G143" s="15"/>
      <c r="H143" s="32"/>
      <c r="I143" s="13"/>
      <c r="J143" s="13"/>
      <c r="K143" s="29" t="str">
        <f aca="false">IF(S143="","",IF(U143=0,"Not in the log",INDEX('Van log'!$C$1:$C$2001,V143)&amp;IF(U143&gt;1," + "&amp;(U143-1)&amp;" more: check","")))</f>
        <v/>
      </c>
      <c r="L143" s="33" t="str">
        <f aca="false">IF(AND(A143&lt;&gt;"",OR(B143="Speeding",B143="Red light camera")),INT(A143*1)+28,"")</f>
        <v/>
      </c>
      <c r="M143" s="33" t="str">
        <f aca="true">IF(OR(A143="",OR(P143="Driver named",P143="Paid",P143="Cancelled"),MAX(N(I143),N(J143),N(L143))=0),"",IF(MIN(IF(N(I143)&gt;=TODAY(),N(I143),99999),IF(N(J143)&gt;=TODAY(),N(J143),99999),IF(N(L143)&gt;=TODAY(),N(L143),99999))&lt;99999,MIN(IF(N(I143)&gt;=TODAY(),N(I143),99999),IF(N(J143)&gt;=TODAY(),N(J143),99999),IF(N(L143)&gt;=TODAY(),N(L143),99999)),MAX(N(I143),N(J143),N(L143))))</f>
        <v/>
      </c>
      <c r="N143" s="34" t="str">
        <f aca="false">IF(M143="","",IF(M143=N(L143),"Name the driver",IF(M143=N(I143),"Reduced amount ends","Pay or respond")))</f>
        <v/>
      </c>
      <c r="O143" s="35" t="str">
        <f aca="true">IF(M143="","",M143-TODAY())</f>
        <v/>
      </c>
      <c r="P143" s="14"/>
      <c r="Q143" s="14"/>
      <c r="R143" s="17" t="str">
        <f aca="false">IF(TRIM(E143&amp;"")="","",SUBSTITUTE(UPPER(TRIM(E143&amp;""))," ",""))</f>
        <v/>
      </c>
      <c r="S143" s="18" t="str">
        <f aca="false">IF(OR(F143="",R143=""),"",IFERROR(INT(F143*1)+IF(TRIM(G143&amp;"")="",0,MOD(G143*1,1)),""))</f>
        <v/>
      </c>
      <c r="T143" s="18" t="str">
        <f aca="false">IF(S143="","",IFERROR(INT(F143*1)+IF(TRIM(G143&amp;"")="",1-1/86400,MOD(G143*1,1)),""))</f>
        <v/>
      </c>
      <c r="U143" s="17" t="n">
        <f aca="false">IF(S143="",0,SUMPRODUCT(('Van log'!$I$2:$I$2001=R143)*('Van log'!$J$2:$J$2001&lt;=T143)*('Van log'!$K$2:$K$2001&gt;=S143)))</f>
        <v>0</v>
      </c>
      <c r="V143" s="17" t="n">
        <f aca="false">IF(U143=0,0,SUMPRODUCT(MAX(('Van log'!$I$2:$I$2001=R143)*('Van log'!$J$2:$J$2001&lt;=T143)*('Van log'!$K$2:$K$2001&gt;=S143)*ROW('Van log'!$I$2:$I$2001))))</f>
        <v>0</v>
      </c>
    </row>
    <row r="144" customFormat="false" ht="15" hidden="false" customHeight="false" outlineLevel="0" collapsed="false">
      <c r="A144" s="13"/>
      <c r="B144" s="14"/>
      <c r="C144" s="14"/>
      <c r="D144" s="14"/>
      <c r="E144" s="14"/>
      <c r="F144" s="13"/>
      <c r="G144" s="15"/>
      <c r="H144" s="32"/>
      <c r="I144" s="13"/>
      <c r="J144" s="13"/>
      <c r="K144" s="29" t="str">
        <f aca="false">IF(S144="","",IF(U144=0,"Not in the log",INDEX('Van log'!$C$1:$C$2001,V144)&amp;IF(U144&gt;1," + "&amp;(U144-1)&amp;" more: check","")))</f>
        <v/>
      </c>
      <c r="L144" s="33" t="str">
        <f aca="false">IF(AND(A144&lt;&gt;"",OR(B144="Speeding",B144="Red light camera")),INT(A144*1)+28,"")</f>
        <v/>
      </c>
      <c r="M144" s="33" t="str">
        <f aca="true">IF(OR(A144="",OR(P144="Driver named",P144="Paid",P144="Cancelled"),MAX(N(I144),N(J144),N(L144))=0),"",IF(MIN(IF(N(I144)&gt;=TODAY(),N(I144),99999),IF(N(J144)&gt;=TODAY(),N(J144),99999),IF(N(L144)&gt;=TODAY(),N(L144),99999))&lt;99999,MIN(IF(N(I144)&gt;=TODAY(),N(I144),99999),IF(N(J144)&gt;=TODAY(),N(J144),99999),IF(N(L144)&gt;=TODAY(),N(L144),99999)),MAX(N(I144),N(J144),N(L144))))</f>
        <v/>
      </c>
      <c r="N144" s="34" t="str">
        <f aca="false">IF(M144="","",IF(M144=N(L144),"Name the driver",IF(M144=N(I144),"Reduced amount ends","Pay or respond")))</f>
        <v/>
      </c>
      <c r="O144" s="35" t="str">
        <f aca="true">IF(M144="","",M144-TODAY())</f>
        <v/>
      </c>
      <c r="P144" s="14"/>
      <c r="Q144" s="14"/>
      <c r="R144" s="17" t="str">
        <f aca="false">IF(TRIM(E144&amp;"")="","",SUBSTITUTE(UPPER(TRIM(E144&amp;""))," ",""))</f>
        <v/>
      </c>
      <c r="S144" s="18" t="str">
        <f aca="false">IF(OR(F144="",R144=""),"",IFERROR(INT(F144*1)+IF(TRIM(G144&amp;"")="",0,MOD(G144*1,1)),""))</f>
        <v/>
      </c>
      <c r="T144" s="18" t="str">
        <f aca="false">IF(S144="","",IFERROR(INT(F144*1)+IF(TRIM(G144&amp;"")="",1-1/86400,MOD(G144*1,1)),""))</f>
        <v/>
      </c>
      <c r="U144" s="17" t="n">
        <f aca="false">IF(S144="",0,SUMPRODUCT(('Van log'!$I$2:$I$2001=R144)*('Van log'!$J$2:$J$2001&lt;=T144)*('Van log'!$K$2:$K$2001&gt;=S144)))</f>
        <v>0</v>
      </c>
      <c r="V144" s="17" t="n">
        <f aca="false">IF(U144=0,0,SUMPRODUCT(MAX(('Van log'!$I$2:$I$2001=R144)*('Van log'!$J$2:$J$2001&lt;=T144)*('Van log'!$K$2:$K$2001&gt;=S144)*ROW('Van log'!$I$2:$I$2001))))</f>
        <v>0</v>
      </c>
    </row>
    <row r="145" customFormat="false" ht="15" hidden="false" customHeight="false" outlineLevel="0" collapsed="false">
      <c r="A145" s="13"/>
      <c r="B145" s="14"/>
      <c r="C145" s="14"/>
      <c r="D145" s="14"/>
      <c r="E145" s="14"/>
      <c r="F145" s="13"/>
      <c r="G145" s="15"/>
      <c r="H145" s="32"/>
      <c r="I145" s="13"/>
      <c r="J145" s="13"/>
      <c r="K145" s="29" t="str">
        <f aca="false">IF(S145="","",IF(U145=0,"Not in the log",INDEX('Van log'!$C$1:$C$2001,V145)&amp;IF(U145&gt;1," + "&amp;(U145-1)&amp;" more: check","")))</f>
        <v/>
      </c>
      <c r="L145" s="33" t="str">
        <f aca="false">IF(AND(A145&lt;&gt;"",OR(B145="Speeding",B145="Red light camera")),INT(A145*1)+28,"")</f>
        <v/>
      </c>
      <c r="M145" s="33" t="str">
        <f aca="true">IF(OR(A145="",OR(P145="Driver named",P145="Paid",P145="Cancelled"),MAX(N(I145),N(J145),N(L145))=0),"",IF(MIN(IF(N(I145)&gt;=TODAY(),N(I145),99999),IF(N(J145)&gt;=TODAY(),N(J145),99999),IF(N(L145)&gt;=TODAY(),N(L145),99999))&lt;99999,MIN(IF(N(I145)&gt;=TODAY(),N(I145),99999),IF(N(J145)&gt;=TODAY(),N(J145),99999),IF(N(L145)&gt;=TODAY(),N(L145),99999)),MAX(N(I145),N(J145),N(L145))))</f>
        <v/>
      </c>
      <c r="N145" s="34" t="str">
        <f aca="false">IF(M145="","",IF(M145=N(L145),"Name the driver",IF(M145=N(I145),"Reduced amount ends","Pay or respond")))</f>
        <v/>
      </c>
      <c r="O145" s="35" t="str">
        <f aca="true">IF(M145="","",M145-TODAY())</f>
        <v/>
      </c>
      <c r="P145" s="14"/>
      <c r="Q145" s="14"/>
      <c r="R145" s="17" t="str">
        <f aca="false">IF(TRIM(E145&amp;"")="","",SUBSTITUTE(UPPER(TRIM(E145&amp;""))," ",""))</f>
        <v/>
      </c>
      <c r="S145" s="18" t="str">
        <f aca="false">IF(OR(F145="",R145=""),"",IFERROR(INT(F145*1)+IF(TRIM(G145&amp;"")="",0,MOD(G145*1,1)),""))</f>
        <v/>
      </c>
      <c r="T145" s="18" t="str">
        <f aca="false">IF(S145="","",IFERROR(INT(F145*1)+IF(TRIM(G145&amp;"")="",1-1/86400,MOD(G145*1,1)),""))</f>
        <v/>
      </c>
      <c r="U145" s="17" t="n">
        <f aca="false">IF(S145="",0,SUMPRODUCT(('Van log'!$I$2:$I$2001=R145)*('Van log'!$J$2:$J$2001&lt;=T145)*('Van log'!$K$2:$K$2001&gt;=S145)))</f>
        <v>0</v>
      </c>
      <c r="V145" s="17" t="n">
        <f aca="false">IF(U145=0,0,SUMPRODUCT(MAX(('Van log'!$I$2:$I$2001=R145)*('Van log'!$J$2:$J$2001&lt;=T145)*('Van log'!$K$2:$K$2001&gt;=S145)*ROW('Van log'!$I$2:$I$2001))))</f>
        <v>0</v>
      </c>
    </row>
    <row r="146" customFormat="false" ht="15" hidden="false" customHeight="false" outlineLevel="0" collapsed="false">
      <c r="A146" s="13"/>
      <c r="B146" s="14"/>
      <c r="C146" s="14"/>
      <c r="D146" s="14"/>
      <c r="E146" s="14"/>
      <c r="F146" s="13"/>
      <c r="G146" s="15"/>
      <c r="H146" s="32"/>
      <c r="I146" s="13"/>
      <c r="J146" s="13"/>
      <c r="K146" s="29" t="str">
        <f aca="false">IF(S146="","",IF(U146=0,"Not in the log",INDEX('Van log'!$C$1:$C$2001,V146)&amp;IF(U146&gt;1," + "&amp;(U146-1)&amp;" more: check","")))</f>
        <v/>
      </c>
      <c r="L146" s="33" t="str">
        <f aca="false">IF(AND(A146&lt;&gt;"",OR(B146="Speeding",B146="Red light camera")),INT(A146*1)+28,"")</f>
        <v/>
      </c>
      <c r="M146" s="33" t="str">
        <f aca="true">IF(OR(A146="",OR(P146="Driver named",P146="Paid",P146="Cancelled"),MAX(N(I146),N(J146),N(L146))=0),"",IF(MIN(IF(N(I146)&gt;=TODAY(),N(I146),99999),IF(N(J146)&gt;=TODAY(),N(J146),99999),IF(N(L146)&gt;=TODAY(),N(L146),99999))&lt;99999,MIN(IF(N(I146)&gt;=TODAY(),N(I146),99999),IF(N(J146)&gt;=TODAY(),N(J146),99999),IF(N(L146)&gt;=TODAY(),N(L146),99999)),MAX(N(I146),N(J146),N(L146))))</f>
        <v/>
      </c>
      <c r="N146" s="34" t="str">
        <f aca="false">IF(M146="","",IF(M146=N(L146),"Name the driver",IF(M146=N(I146),"Reduced amount ends","Pay or respond")))</f>
        <v/>
      </c>
      <c r="O146" s="35" t="str">
        <f aca="true">IF(M146="","",M146-TODAY())</f>
        <v/>
      </c>
      <c r="P146" s="14"/>
      <c r="Q146" s="14"/>
      <c r="R146" s="17" t="str">
        <f aca="false">IF(TRIM(E146&amp;"")="","",SUBSTITUTE(UPPER(TRIM(E146&amp;""))," ",""))</f>
        <v/>
      </c>
      <c r="S146" s="18" t="str">
        <f aca="false">IF(OR(F146="",R146=""),"",IFERROR(INT(F146*1)+IF(TRIM(G146&amp;"")="",0,MOD(G146*1,1)),""))</f>
        <v/>
      </c>
      <c r="T146" s="18" t="str">
        <f aca="false">IF(S146="","",IFERROR(INT(F146*1)+IF(TRIM(G146&amp;"")="",1-1/86400,MOD(G146*1,1)),""))</f>
        <v/>
      </c>
      <c r="U146" s="17" t="n">
        <f aca="false">IF(S146="",0,SUMPRODUCT(('Van log'!$I$2:$I$2001=R146)*('Van log'!$J$2:$J$2001&lt;=T146)*('Van log'!$K$2:$K$2001&gt;=S146)))</f>
        <v>0</v>
      </c>
      <c r="V146" s="17" t="n">
        <f aca="false">IF(U146=0,0,SUMPRODUCT(MAX(('Van log'!$I$2:$I$2001=R146)*('Van log'!$J$2:$J$2001&lt;=T146)*('Van log'!$K$2:$K$2001&gt;=S146)*ROW('Van log'!$I$2:$I$2001))))</f>
        <v>0</v>
      </c>
    </row>
    <row r="147" customFormat="false" ht="15" hidden="false" customHeight="false" outlineLevel="0" collapsed="false">
      <c r="A147" s="13"/>
      <c r="B147" s="14"/>
      <c r="C147" s="14"/>
      <c r="D147" s="14"/>
      <c r="E147" s="14"/>
      <c r="F147" s="13"/>
      <c r="G147" s="15"/>
      <c r="H147" s="32"/>
      <c r="I147" s="13"/>
      <c r="J147" s="13"/>
      <c r="K147" s="29" t="str">
        <f aca="false">IF(S147="","",IF(U147=0,"Not in the log",INDEX('Van log'!$C$1:$C$2001,V147)&amp;IF(U147&gt;1," + "&amp;(U147-1)&amp;" more: check","")))</f>
        <v/>
      </c>
      <c r="L147" s="33" t="str">
        <f aca="false">IF(AND(A147&lt;&gt;"",OR(B147="Speeding",B147="Red light camera")),INT(A147*1)+28,"")</f>
        <v/>
      </c>
      <c r="M147" s="33" t="str">
        <f aca="true">IF(OR(A147="",OR(P147="Driver named",P147="Paid",P147="Cancelled"),MAX(N(I147),N(J147),N(L147))=0),"",IF(MIN(IF(N(I147)&gt;=TODAY(),N(I147),99999),IF(N(J147)&gt;=TODAY(),N(J147),99999),IF(N(L147)&gt;=TODAY(),N(L147),99999))&lt;99999,MIN(IF(N(I147)&gt;=TODAY(),N(I147),99999),IF(N(J147)&gt;=TODAY(),N(J147),99999),IF(N(L147)&gt;=TODAY(),N(L147),99999)),MAX(N(I147),N(J147),N(L147))))</f>
        <v/>
      </c>
      <c r="N147" s="34" t="str">
        <f aca="false">IF(M147="","",IF(M147=N(L147),"Name the driver",IF(M147=N(I147),"Reduced amount ends","Pay or respond")))</f>
        <v/>
      </c>
      <c r="O147" s="35" t="str">
        <f aca="true">IF(M147="","",M147-TODAY())</f>
        <v/>
      </c>
      <c r="P147" s="14"/>
      <c r="Q147" s="14"/>
      <c r="R147" s="17" t="str">
        <f aca="false">IF(TRIM(E147&amp;"")="","",SUBSTITUTE(UPPER(TRIM(E147&amp;""))," ",""))</f>
        <v/>
      </c>
      <c r="S147" s="18" t="str">
        <f aca="false">IF(OR(F147="",R147=""),"",IFERROR(INT(F147*1)+IF(TRIM(G147&amp;"")="",0,MOD(G147*1,1)),""))</f>
        <v/>
      </c>
      <c r="T147" s="18" t="str">
        <f aca="false">IF(S147="","",IFERROR(INT(F147*1)+IF(TRIM(G147&amp;"")="",1-1/86400,MOD(G147*1,1)),""))</f>
        <v/>
      </c>
      <c r="U147" s="17" t="n">
        <f aca="false">IF(S147="",0,SUMPRODUCT(('Van log'!$I$2:$I$2001=R147)*('Van log'!$J$2:$J$2001&lt;=T147)*('Van log'!$K$2:$K$2001&gt;=S147)))</f>
        <v>0</v>
      </c>
      <c r="V147" s="17" t="n">
        <f aca="false">IF(U147=0,0,SUMPRODUCT(MAX(('Van log'!$I$2:$I$2001=R147)*('Van log'!$J$2:$J$2001&lt;=T147)*('Van log'!$K$2:$K$2001&gt;=S147)*ROW('Van log'!$I$2:$I$2001))))</f>
        <v>0</v>
      </c>
    </row>
    <row r="148" customFormat="false" ht="15" hidden="false" customHeight="false" outlineLevel="0" collapsed="false">
      <c r="A148" s="13"/>
      <c r="B148" s="14"/>
      <c r="C148" s="14"/>
      <c r="D148" s="14"/>
      <c r="E148" s="14"/>
      <c r="F148" s="13"/>
      <c r="G148" s="15"/>
      <c r="H148" s="32"/>
      <c r="I148" s="13"/>
      <c r="J148" s="13"/>
      <c r="K148" s="29" t="str">
        <f aca="false">IF(S148="","",IF(U148=0,"Not in the log",INDEX('Van log'!$C$1:$C$2001,V148)&amp;IF(U148&gt;1," + "&amp;(U148-1)&amp;" more: check","")))</f>
        <v/>
      </c>
      <c r="L148" s="33" t="str">
        <f aca="false">IF(AND(A148&lt;&gt;"",OR(B148="Speeding",B148="Red light camera")),INT(A148*1)+28,"")</f>
        <v/>
      </c>
      <c r="M148" s="33" t="str">
        <f aca="true">IF(OR(A148="",OR(P148="Driver named",P148="Paid",P148="Cancelled"),MAX(N(I148),N(J148),N(L148))=0),"",IF(MIN(IF(N(I148)&gt;=TODAY(),N(I148),99999),IF(N(J148)&gt;=TODAY(),N(J148),99999),IF(N(L148)&gt;=TODAY(),N(L148),99999))&lt;99999,MIN(IF(N(I148)&gt;=TODAY(),N(I148),99999),IF(N(J148)&gt;=TODAY(),N(J148),99999),IF(N(L148)&gt;=TODAY(),N(L148),99999)),MAX(N(I148),N(J148),N(L148))))</f>
        <v/>
      </c>
      <c r="N148" s="34" t="str">
        <f aca="false">IF(M148="","",IF(M148=N(L148),"Name the driver",IF(M148=N(I148),"Reduced amount ends","Pay or respond")))</f>
        <v/>
      </c>
      <c r="O148" s="35" t="str">
        <f aca="true">IF(M148="","",M148-TODAY())</f>
        <v/>
      </c>
      <c r="P148" s="14"/>
      <c r="Q148" s="14"/>
      <c r="R148" s="17" t="str">
        <f aca="false">IF(TRIM(E148&amp;"")="","",SUBSTITUTE(UPPER(TRIM(E148&amp;""))," ",""))</f>
        <v/>
      </c>
      <c r="S148" s="18" t="str">
        <f aca="false">IF(OR(F148="",R148=""),"",IFERROR(INT(F148*1)+IF(TRIM(G148&amp;"")="",0,MOD(G148*1,1)),""))</f>
        <v/>
      </c>
      <c r="T148" s="18" t="str">
        <f aca="false">IF(S148="","",IFERROR(INT(F148*1)+IF(TRIM(G148&amp;"")="",1-1/86400,MOD(G148*1,1)),""))</f>
        <v/>
      </c>
      <c r="U148" s="17" t="n">
        <f aca="false">IF(S148="",0,SUMPRODUCT(('Van log'!$I$2:$I$2001=R148)*('Van log'!$J$2:$J$2001&lt;=T148)*('Van log'!$K$2:$K$2001&gt;=S148)))</f>
        <v>0</v>
      </c>
      <c r="V148" s="17" t="n">
        <f aca="false">IF(U148=0,0,SUMPRODUCT(MAX(('Van log'!$I$2:$I$2001=R148)*('Van log'!$J$2:$J$2001&lt;=T148)*('Van log'!$K$2:$K$2001&gt;=S148)*ROW('Van log'!$I$2:$I$2001))))</f>
        <v>0</v>
      </c>
    </row>
    <row r="149" customFormat="false" ht="15" hidden="false" customHeight="false" outlineLevel="0" collapsed="false">
      <c r="A149" s="13"/>
      <c r="B149" s="14"/>
      <c r="C149" s="14"/>
      <c r="D149" s="14"/>
      <c r="E149" s="14"/>
      <c r="F149" s="13"/>
      <c r="G149" s="15"/>
      <c r="H149" s="32"/>
      <c r="I149" s="13"/>
      <c r="J149" s="13"/>
      <c r="K149" s="29" t="str">
        <f aca="false">IF(S149="","",IF(U149=0,"Not in the log",INDEX('Van log'!$C$1:$C$2001,V149)&amp;IF(U149&gt;1," + "&amp;(U149-1)&amp;" more: check","")))</f>
        <v/>
      </c>
      <c r="L149" s="33" t="str">
        <f aca="false">IF(AND(A149&lt;&gt;"",OR(B149="Speeding",B149="Red light camera")),INT(A149*1)+28,"")</f>
        <v/>
      </c>
      <c r="M149" s="33" t="str">
        <f aca="true">IF(OR(A149="",OR(P149="Driver named",P149="Paid",P149="Cancelled"),MAX(N(I149),N(J149),N(L149))=0),"",IF(MIN(IF(N(I149)&gt;=TODAY(),N(I149),99999),IF(N(J149)&gt;=TODAY(),N(J149),99999),IF(N(L149)&gt;=TODAY(),N(L149),99999))&lt;99999,MIN(IF(N(I149)&gt;=TODAY(),N(I149),99999),IF(N(J149)&gt;=TODAY(),N(J149),99999),IF(N(L149)&gt;=TODAY(),N(L149),99999)),MAX(N(I149),N(J149),N(L149))))</f>
        <v/>
      </c>
      <c r="N149" s="34" t="str">
        <f aca="false">IF(M149="","",IF(M149=N(L149),"Name the driver",IF(M149=N(I149),"Reduced amount ends","Pay or respond")))</f>
        <v/>
      </c>
      <c r="O149" s="35" t="str">
        <f aca="true">IF(M149="","",M149-TODAY())</f>
        <v/>
      </c>
      <c r="P149" s="14"/>
      <c r="Q149" s="14"/>
      <c r="R149" s="17" t="str">
        <f aca="false">IF(TRIM(E149&amp;"")="","",SUBSTITUTE(UPPER(TRIM(E149&amp;""))," ",""))</f>
        <v/>
      </c>
      <c r="S149" s="18" t="str">
        <f aca="false">IF(OR(F149="",R149=""),"",IFERROR(INT(F149*1)+IF(TRIM(G149&amp;"")="",0,MOD(G149*1,1)),""))</f>
        <v/>
      </c>
      <c r="T149" s="18" t="str">
        <f aca="false">IF(S149="","",IFERROR(INT(F149*1)+IF(TRIM(G149&amp;"")="",1-1/86400,MOD(G149*1,1)),""))</f>
        <v/>
      </c>
      <c r="U149" s="17" t="n">
        <f aca="false">IF(S149="",0,SUMPRODUCT(('Van log'!$I$2:$I$2001=R149)*('Van log'!$J$2:$J$2001&lt;=T149)*('Van log'!$K$2:$K$2001&gt;=S149)))</f>
        <v>0</v>
      </c>
      <c r="V149" s="17" t="n">
        <f aca="false">IF(U149=0,0,SUMPRODUCT(MAX(('Van log'!$I$2:$I$2001=R149)*('Van log'!$J$2:$J$2001&lt;=T149)*('Van log'!$K$2:$K$2001&gt;=S149)*ROW('Van log'!$I$2:$I$2001))))</f>
        <v>0</v>
      </c>
    </row>
    <row r="150" customFormat="false" ht="15" hidden="false" customHeight="false" outlineLevel="0" collapsed="false">
      <c r="A150" s="13"/>
      <c r="B150" s="14"/>
      <c r="C150" s="14"/>
      <c r="D150" s="14"/>
      <c r="E150" s="14"/>
      <c r="F150" s="13"/>
      <c r="G150" s="15"/>
      <c r="H150" s="32"/>
      <c r="I150" s="13"/>
      <c r="J150" s="13"/>
      <c r="K150" s="29" t="str">
        <f aca="false">IF(S150="","",IF(U150=0,"Not in the log",INDEX('Van log'!$C$1:$C$2001,V150)&amp;IF(U150&gt;1," + "&amp;(U150-1)&amp;" more: check","")))</f>
        <v/>
      </c>
      <c r="L150" s="33" t="str">
        <f aca="false">IF(AND(A150&lt;&gt;"",OR(B150="Speeding",B150="Red light camera")),INT(A150*1)+28,"")</f>
        <v/>
      </c>
      <c r="M150" s="33" t="str">
        <f aca="true">IF(OR(A150="",OR(P150="Driver named",P150="Paid",P150="Cancelled"),MAX(N(I150),N(J150),N(L150))=0),"",IF(MIN(IF(N(I150)&gt;=TODAY(),N(I150),99999),IF(N(J150)&gt;=TODAY(),N(J150),99999),IF(N(L150)&gt;=TODAY(),N(L150),99999))&lt;99999,MIN(IF(N(I150)&gt;=TODAY(),N(I150),99999),IF(N(J150)&gt;=TODAY(),N(J150),99999),IF(N(L150)&gt;=TODAY(),N(L150),99999)),MAX(N(I150),N(J150),N(L150))))</f>
        <v/>
      </c>
      <c r="N150" s="34" t="str">
        <f aca="false">IF(M150="","",IF(M150=N(L150),"Name the driver",IF(M150=N(I150),"Reduced amount ends","Pay or respond")))</f>
        <v/>
      </c>
      <c r="O150" s="35" t="str">
        <f aca="true">IF(M150="","",M150-TODAY())</f>
        <v/>
      </c>
      <c r="P150" s="14"/>
      <c r="Q150" s="14"/>
      <c r="R150" s="17" t="str">
        <f aca="false">IF(TRIM(E150&amp;"")="","",SUBSTITUTE(UPPER(TRIM(E150&amp;""))," ",""))</f>
        <v/>
      </c>
      <c r="S150" s="18" t="str">
        <f aca="false">IF(OR(F150="",R150=""),"",IFERROR(INT(F150*1)+IF(TRIM(G150&amp;"")="",0,MOD(G150*1,1)),""))</f>
        <v/>
      </c>
      <c r="T150" s="18" t="str">
        <f aca="false">IF(S150="","",IFERROR(INT(F150*1)+IF(TRIM(G150&amp;"")="",1-1/86400,MOD(G150*1,1)),""))</f>
        <v/>
      </c>
      <c r="U150" s="17" t="n">
        <f aca="false">IF(S150="",0,SUMPRODUCT(('Van log'!$I$2:$I$2001=R150)*('Van log'!$J$2:$J$2001&lt;=T150)*('Van log'!$K$2:$K$2001&gt;=S150)))</f>
        <v>0</v>
      </c>
      <c r="V150" s="17" t="n">
        <f aca="false">IF(U150=0,0,SUMPRODUCT(MAX(('Van log'!$I$2:$I$2001=R150)*('Van log'!$J$2:$J$2001&lt;=T150)*('Van log'!$K$2:$K$2001&gt;=S150)*ROW('Van log'!$I$2:$I$2001))))</f>
        <v>0</v>
      </c>
    </row>
    <row r="151" customFormat="false" ht="15" hidden="false" customHeight="false" outlineLevel="0" collapsed="false">
      <c r="A151" s="13"/>
      <c r="B151" s="14"/>
      <c r="C151" s="14"/>
      <c r="D151" s="14"/>
      <c r="E151" s="14"/>
      <c r="F151" s="13"/>
      <c r="G151" s="15"/>
      <c r="H151" s="32"/>
      <c r="I151" s="13"/>
      <c r="J151" s="13"/>
      <c r="K151" s="29" t="str">
        <f aca="false">IF(S151="","",IF(U151=0,"Not in the log",INDEX('Van log'!$C$1:$C$2001,V151)&amp;IF(U151&gt;1," + "&amp;(U151-1)&amp;" more: check","")))</f>
        <v/>
      </c>
      <c r="L151" s="33" t="str">
        <f aca="false">IF(AND(A151&lt;&gt;"",OR(B151="Speeding",B151="Red light camera")),INT(A151*1)+28,"")</f>
        <v/>
      </c>
      <c r="M151" s="33" t="str">
        <f aca="true">IF(OR(A151="",OR(P151="Driver named",P151="Paid",P151="Cancelled"),MAX(N(I151),N(J151),N(L151))=0),"",IF(MIN(IF(N(I151)&gt;=TODAY(),N(I151),99999),IF(N(J151)&gt;=TODAY(),N(J151),99999),IF(N(L151)&gt;=TODAY(),N(L151),99999))&lt;99999,MIN(IF(N(I151)&gt;=TODAY(),N(I151),99999),IF(N(J151)&gt;=TODAY(),N(J151),99999),IF(N(L151)&gt;=TODAY(),N(L151),99999)),MAX(N(I151),N(J151),N(L151))))</f>
        <v/>
      </c>
      <c r="N151" s="34" t="str">
        <f aca="false">IF(M151="","",IF(M151=N(L151),"Name the driver",IF(M151=N(I151),"Reduced amount ends","Pay or respond")))</f>
        <v/>
      </c>
      <c r="O151" s="35" t="str">
        <f aca="true">IF(M151="","",M151-TODAY())</f>
        <v/>
      </c>
      <c r="P151" s="14"/>
      <c r="Q151" s="14"/>
      <c r="R151" s="17" t="str">
        <f aca="false">IF(TRIM(E151&amp;"")="","",SUBSTITUTE(UPPER(TRIM(E151&amp;""))," ",""))</f>
        <v/>
      </c>
      <c r="S151" s="18" t="str">
        <f aca="false">IF(OR(F151="",R151=""),"",IFERROR(INT(F151*1)+IF(TRIM(G151&amp;"")="",0,MOD(G151*1,1)),""))</f>
        <v/>
      </c>
      <c r="T151" s="18" t="str">
        <f aca="false">IF(S151="","",IFERROR(INT(F151*1)+IF(TRIM(G151&amp;"")="",1-1/86400,MOD(G151*1,1)),""))</f>
        <v/>
      </c>
      <c r="U151" s="17" t="n">
        <f aca="false">IF(S151="",0,SUMPRODUCT(('Van log'!$I$2:$I$2001=R151)*('Van log'!$J$2:$J$2001&lt;=T151)*('Van log'!$K$2:$K$2001&gt;=S151)))</f>
        <v>0</v>
      </c>
      <c r="V151" s="17" t="n">
        <f aca="false">IF(U151=0,0,SUMPRODUCT(MAX(('Van log'!$I$2:$I$2001=R151)*('Van log'!$J$2:$J$2001&lt;=T151)*('Van log'!$K$2:$K$2001&gt;=S151)*ROW('Van log'!$I$2:$I$2001))))</f>
        <v>0</v>
      </c>
    </row>
    <row r="152" customFormat="false" ht="15" hidden="false" customHeight="false" outlineLevel="0" collapsed="false">
      <c r="A152" s="13"/>
      <c r="B152" s="14"/>
      <c r="C152" s="14"/>
      <c r="D152" s="14"/>
      <c r="E152" s="14"/>
      <c r="F152" s="13"/>
      <c r="G152" s="15"/>
      <c r="H152" s="32"/>
      <c r="I152" s="13"/>
      <c r="J152" s="13"/>
      <c r="K152" s="29" t="str">
        <f aca="false">IF(S152="","",IF(U152=0,"Not in the log",INDEX('Van log'!$C$1:$C$2001,V152)&amp;IF(U152&gt;1," + "&amp;(U152-1)&amp;" more: check","")))</f>
        <v/>
      </c>
      <c r="L152" s="33" t="str">
        <f aca="false">IF(AND(A152&lt;&gt;"",OR(B152="Speeding",B152="Red light camera")),INT(A152*1)+28,"")</f>
        <v/>
      </c>
      <c r="M152" s="33" t="str">
        <f aca="true">IF(OR(A152="",OR(P152="Driver named",P152="Paid",P152="Cancelled"),MAX(N(I152),N(J152),N(L152))=0),"",IF(MIN(IF(N(I152)&gt;=TODAY(),N(I152),99999),IF(N(J152)&gt;=TODAY(),N(J152),99999),IF(N(L152)&gt;=TODAY(),N(L152),99999))&lt;99999,MIN(IF(N(I152)&gt;=TODAY(),N(I152),99999),IF(N(J152)&gt;=TODAY(),N(J152),99999),IF(N(L152)&gt;=TODAY(),N(L152),99999)),MAX(N(I152),N(J152),N(L152))))</f>
        <v/>
      </c>
      <c r="N152" s="34" t="str">
        <f aca="false">IF(M152="","",IF(M152=N(L152),"Name the driver",IF(M152=N(I152),"Reduced amount ends","Pay or respond")))</f>
        <v/>
      </c>
      <c r="O152" s="35" t="str">
        <f aca="true">IF(M152="","",M152-TODAY())</f>
        <v/>
      </c>
      <c r="P152" s="14"/>
      <c r="Q152" s="14"/>
      <c r="R152" s="17" t="str">
        <f aca="false">IF(TRIM(E152&amp;"")="","",SUBSTITUTE(UPPER(TRIM(E152&amp;""))," ",""))</f>
        <v/>
      </c>
      <c r="S152" s="18" t="str">
        <f aca="false">IF(OR(F152="",R152=""),"",IFERROR(INT(F152*1)+IF(TRIM(G152&amp;"")="",0,MOD(G152*1,1)),""))</f>
        <v/>
      </c>
      <c r="T152" s="18" t="str">
        <f aca="false">IF(S152="","",IFERROR(INT(F152*1)+IF(TRIM(G152&amp;"")="",1-1/86400,MOD(G152*1,1)),""))</f>
        <v/>
      </c>
      <c r="U152" s="17" t="n">
        <f aca="false">IF(S152="",0,SUMPRODUCT(('Van log'!$I$2:$I$2001=R152)*('Van log'!$J$2:$J$2001&lt;=T152)*('Van log'!$K$2:$K$2001&gt;=S152)))</f>
        <v>0</v>
      </c>
      <c r="V152" s="17" t="n">
        <f aca="false">IF(U152=0,0,SUMPRODUCT(MAX(('Van log'!$I$2:$I$2001=R152)*('Van log'!$J$2:$J$2001&lt;=T152)*('Van log'!$K$2:$K$2001&gt;=S152)*ROW('Van log'!$I$2:$I$2001))))</f>
        <v>0</v>
      </c>
    </row>
    <row r="153" customFormat="false" ht="15" hidden="false" customHeight="false" outlineLevel="0" collapsed="false">
      <c r="A153" s="13"/>
      <c r="B153" s="14"/>
      <c r="C153" s="14"/>
      <c r="D153" s="14"/>
      <c r="E153" s="14"/>
      <c r="F153" s="13"/>
      <c r="G153" s="15"/>
      <c r="H153" s="32"/>
      <c r="I153" s="13"/>
      <c r="J153" s="13"/>
      <c r="K153" s="29" t="str">
        <f aca="false">IF(S153="","",IF(U153=0,"Not in the log",INDEX('Van log'!$C$1:$C$2001,V153)&amp;IF(U153&gt;1," + "&amp;(U153-1)&amp;" more: check","")))</f>
        <v/>
      </c>
      <c r="L153" s="33" t="str">
        <f aca="false">IF(AND(A153&lt;&gt;"",OR(B153="Speeding",B153="Red light camera")),INT(A153*1)+28,"")</f>
        <v/>
      </c>
      <c r="M153" s="33" t="str">
        <f aca="true">IF(OR(A153="",OR(P153="Driver named",P153="Paid",P153="Cancelled"),MAX(N(I153),N(J153),N(L153))=0),"",IF(MIN(IF(N(I153)&gt;=TODAY(),N(I153),99999),IF(N(J153)&gt;=TODAY(),N(J153),99999),IF(N(L153)&gt;=TODAY(),N(L153),99999))&lt;99999,MIN(IF(N(I153)&gt;=TODAY(),N(I153),99999),IF(N(J153)&gt;=TODAY(),N(J153),99999),IF(N(L153)&gt;=TODAY(),N(L153),99999)),MAX(N(I153),N(J153),N(L153))))</f>
        <v/>
      </c>
      <c r="N153" s="34" t="str">
        <f aca="false">IF(M153="","",IF(M153=N(L153),"Name the driver",IF(M153=N(I153),"Reduced amount ends","Pay or respond")))</f>
        <v/>
      </c>
      <c r="O153" s="35" t="str">
        <f aca="true">IF(M153="","",M153-TODAY())</f>
        <v/>
      </c>
      <c r="P153" s="14"/>
      <c r="Q153" s="14"/>
      <c r="R153" s="17" t="str">
        <f aca="false">IF(TRIM(E153&amp;"")="","",SUBSTITUTE(UPPER(TRIM(E153&amp;""))," ",""))</f>
        <v/>
      </c>
      <c r="S153" s="18" t="str">
        <f aca="false">IF(OR(F153="",R153=""),"",IFERROR(INT(F153*1)+IF(TRIM(G153&amp;"")="",0,MOD(G153*1,1)),""))</f>
        <v/>
      </c>
      <c r="T153" s="18" t="str">
        <f aca="false">IF(S153="","",IFERROR(INT(F153*1)+IF(TRIM(G153&amp;"")="",1-1/86400,MOD(G153*1,1)),""))</f>
        <v/>
      </c>
      <c r="U153" s="17" t="n">
        <f aca="false">IF(S153="",0,SUMPRODUCT(('Van log'!$I$2:$I$2001=R153)*('Van log'!$J$2:$J$2001&lt;=T153)*('Van log'!$K$2:$K$2001&gt;=S153)))</f>
        <v>0</v>
      </c>
      <c r="V153" s="17" t="n">
        <f aca="false">IF(U153=0,0,SUMPRODUCT(MAX(('Van log'!$I$2:$I$2001=R153)*('Van log'!$J$2:$J$2001&lt;=T153)*('Van log'!$K$2:$K$2001&gt;=S153)*ROW('Van log'!$I$2:$I$2001))))</f>
        <v>0</v>
      </c>
    </row>
    <row r="154" customFormat="false" ht="15" hidden="false" customHeight="false" outlineLevel="0" collapsed="false">
      <c r="A154" s="13"/>
      <c r="B154" s="14"/>
      <c r="C154" s="14"/>
      <c r="D154" s="14"/>
      <c r="E154" s="14"/>
      <c r="F154" s="13"/>
      <c r="G154" s="15"/>
      <c r="H154" s="32"/>
      <c r="I154" s="13"/>
      <c r="J154" s="13"/>
      <c r="K154" s="29" t="str">
        <f aca="false">IF(S154="","",IF(U154=0,"Not in the log",INDEX('Van log'!$C$1:$C$2001,V154)&amp;IF(U154&gt;1," + "&amp;(U154-1)&amp;" more: check","")))</f>
        <v/>
      </c>
      <c r="L154" s="33" t="str">
        <f aca="false">IF(AND(A154&lt;&gt;"",OR(B154="Speeding",B154="Red light camera")),INT(A154*1)+28,"")</f>
        <v/>
      </c>
      <c r="M154" s="33" t="str">
        <f aca="true">IF(OR(A154="",OR(P154="Driver named",P154="Paid",P154="Cancelled"),MAX(N(I154),N(J154),N(L154))=0),"",IF(MIN(IF(N(I154)&gt;=TODAY(),N(I154),99999),IF(N(J154)&gt;=TODAY(),N(J154),99999),IF(N(L154)&gt;=TODAY(),N(L154),99999))&lt;99999,MIN(IF(N(I154)&gt;=TODAY(),N(I154),99999),IF(N(J154)&gt;=TODAY(),N(J154),99999),IF(N(L154)&gt;=TODAY(),N(L154),99999)),MAX(N(I154),N(J154),N(L154))))</f>
        <v/>
      </c>
      <c r="N154" s="34" t="str">
        <f aca="false">IF(M154="","",IF(M154=N(L154),"Name the driver",IF(M154=N(I154),"Reduced amount ends","Pay or respond")))</f>
        <v/>
      </c>
      <c r="O154" s="35" t="str">
        <f aca="true">IF(M154="","",M154-TODAY())</f>
        <v/>
      </c>
      <c r="P154" s="14"/>
      <c r="Q154" s="14"/>
      <c r="R154" s="17" t="str">
        <f aca="false">IF(TRIM(E154&amp;"")="","",SUBSTITUTE(UPPER(TRIM(E154&amp;""))," ",""))</f>
        <v/>
      </c>
      <c r="S154" s="18" t="str">
        <f aca="false">IF(OR(F154="",R154=""),"",IFERROR(INT(F154*1)+IF(TRIM(G154&amp;"")="",0,MOD(G154*1,1)),""))</f>
        <v/>
      </c>
      <c r="T154" s="18" t="str">
        <f aca="false">IF(S154="","",IFERROR(INT(F154*1)+IF(TRIM(G154&amp;"")="",1-1/86400,MOD(G154*1,1)),""))</f>
        <v/>
      </c>
      <c r="U154" s="17" t="n">
        <f aca="false">IF(S154="",0,SUMPRODUCT(('Van log'!$I$2:$I$2001=R154)*('Van log'!$J$2:$J$2001&lt;=T154)*('Van log'!$K$2:$K$2001&gt;=S154)))</f>
        <v>0</v>
      </c>
      <c r="V154" s="17" t="n">
        <f aca="false">IF(U154=0,0,SUMPRODUCT(MAX(('Van log'!$I$2:$I$2001=R154)*('Van log'!$J$2:$J$2001&lt;=T154)*('Van log'!$K$2:$K$2001&gt;=S154)*ROW('Van log'!$I$2:$I$2001))))</f>
        <v>0</v>
      </c>
    </row>
    <row r="155" customFormat="false" ht="15" hidden="false" customHeight="false" outlineLevel="0" collapsed="false">
      <c r="A155" s="13"/>
      <c r="B155" s="14"/>
      <c r="C155" s="14"/>
      <c r="D155" s="14"/>
      <c r="E155" s="14"/>
      <c r="F155" s="13"/>
      <c r="G155" s="15"/>
      <c r="H155" s="32"/>
      <c r="I155" s="13"/>
      <c r="J155" s="13"/>
      <c r="K155" s="29" t="str">
        <f aca="false">IF(S155="","",IF(U155=0,"Not in the log",INDEX('Van log'!$C$1:$C$2001,V155)&amp;IF(U155&gt;1," + "&amp;(U155-1)&amp;" more: check","")))</f>
        <v/>
      </c>
      <c r="L155" s="33" t="str">
        <f aca="false">IF(AND(A155&lt;&gt;"",OR(B155="Speeding",B155="Red light camera")),INT(A155*1)+28,"")</f>
        <v/>
      </c>
      <c r="M155" s="33" t="str">
        <f aca="true">IF(OR(A155="",OR(P155="Driver named",P155="Paid",P155="Cancelled"),MAX(N(I155),N(J155),N(L155))=0),"",IF(MIN(IF(N(I155)&gt;=TODAY(),N(I155),99999),IF(N(J155)&gt;=TODAY(),N(J155),99999),IF(N(L155)&gt;=TODAY(),N(L155),99999))&lt;99999,MIN(IF(N(I155)&gt;=TODAY(),N(I155),99999),IF(N(J155)&gt;=TODAY(),N(J155),99999),IF(N(L155)&gt;=TODAY(),N(L155),99999)),MAX(N(I155),N(J155),N(L155))))</f>
        <v/>
      </c>
      <c r="N155" s="34" t="str">
        <f aca="false">IF(M155="","",IF(M155=N(L155),"Name the driver",IF(M155=N(I155),"Reduced amount ends","Pay or respond")))</f>
        <v/>
      </c>
      <c r="O155" s="35" t="str">
        <f aca="true">IF(M155="","",M155-TODAY())</f>
        <v/>
      </c>
      <c r="P155" s="14"/>
      <c r="Q155" s="14"/>
      <c r="R155" s="17" t="str">
        <f aca="false">IF(TRIM(E155&amp;"")="","",SUBSTITUTE(UPPER(TRIM(E155&amp;""))," ",""))</f>
        <v/>
      </c>
      <c r="S155" s="18" t="str">
        <f aca="false">IF(OR(F155="",R155=""),"",IFERROR(INT(F155*1)+IF(TRIM(G155&amp;"")="",0,MOD(G155*1,1)),""))</f>
        <v/>
      </c>
      <c r="T155" s="18" t="str">
        <f aca="false">IF(S155="","",IFERROR(INT(F155*1)+IF(TRIM(G155&amp;"")="",1-1/86400,MOD(G155*1,1)),""))</f>
        <v/>
      </c>
      <c r="U155" s="17" t="n">
        <f aca="false">IF(S155="",0,SUMPRODUCT(('Van log'!$I$2:$I$2001=R155)*('Van log'!$J$2:$J$2001&lt;=T155)*('Van log'!$K$2:$K$2001&gt;=S155)))</f>
        <v>0</v>
      </c>
      <c r="V155" s="17" t="n">
        <f aca="false">IF(U155=0,0,SUMPRODUCT(MAX(('Van log'!$I$2:$I$2001=R155)*('Van log'!$J$2:$J$2001&lt;=T155)*('Van log'!$K$2:$K$2001&gt;=S155)*ROW('Van log'!$I$2:$I$2001))))</f>
        <v>0</v>
      </c>
    </row>
    <row r="156" customFormat="false" ht="15" hidden="false" customHeight="false" outlineLevel="0" collapsed="false">
      <c r="A156" s="13"/>
      <c r="B156" s="14"/>
      <c r="C156" s="14"/>
      <c r="D156" s="14"/>
      <c r="E156" s="14"/>
      <c r="F156" s="13"/>
      <c r="G156" s="15"/>
      <c r="H156" s="32"/>
      <c r="I156" s="13"/>
      <c r="J156" s="13"/>
      <c r="K156" s="29" t="str">
        <f aca="false">IF(S156="","",IF(U156=0,"Not in the log",INDEX('Van log'!$C$1:$C$2001,V156)&amp;IF(U156&gt;1," + "&amp;(U156-1)&amp;" more: check","")))</f>
        <v/>
      </c>
      <c r="L156" s="33" t="str">
        <f aca="false">IF(AND(A156&lt;&gt;"",OR(B156="Speeding",B156="Red light camera")),INT(A156*1)+28,"")</f>
        <v/>
      </c>
      <c r="M156" s="33" t="str">
        <f aca="true">IF(OR(A156="",OR(P156="Driver named",P156="Paid",P156="Cancelled"),MAX(N(I156),N(J156),N(L156))=0),"",IF(MIN(IF(N(I156)&gt;=TODAY(),N(I156),99999),IF(N(J156)&gt;=TODAY(),N(J156),99999),IF(N(L156)&gt;=TODAY(),N(L156),99999))&lt;99999,MIN(IF(N(I156)&gt;=TODAY(),N(I156),99999),IF(N(J156)&gt;=TODAY(),N(J156),99999),IF(N(L156)&gt;=TODAY(),N(L156),99999)),MAX(N(I156),N(J156),N(L156))))</f>
        <v/>
      </c>
      <c r="N156" s="34" t="str">
        <f aca="false">IF(M156="","",IF(M156=N(L156),"Name the driver",IF(M156=N(I156),"Reduced amount ends","Pay or respond")))</f>
        <v/>
      </c>
      <c r="O156" s="35" t="str">
        <f aca="true">IF(M156="","",M156-TODAY())</f>
        <v/>
      </c>
      <c r="P156" s="14"/>
      <c r="Q156" s="14"/>
      <c r="R156" s="17" t="str">
        <f aca="false">IF(TRIM(E156&amp;"")="","",SUBSTITUTE(UPPER(TRIM(E156&amp;""))," ",""))</f>
        <v/>
      </c>
      <c r="S156" s="18" t="str">
        <f aca="false">IF(OR(F156="",R156=""),"",IFERROR(INT(F156*1)+IF(TRIM(G156&amp;"")="",0,MOD(G156*1,1)),""))</f>
        <v/>
      </c>
      <c r="T156" s="18" t="str">
        <f aca="false">IF(S156="","",IFERROR(INT(F156*1)+IF(TRIM(G156&amp;"")="",1-1/86400,MOD(G156*1,1)),""))</f>
        <v/>
      </c>
      <c r="U156" s="17" t="n">
        <f aca="false">IF(S156="",0,SUMPRODUCT(('Van log'!$I$2:$I$2001=R156)*('Van log'!$J$2:$J$2001&lt;=T156)*('Van log'!$K$2:$K$2001&gt;=S156)))</f>
        <v>0</v>
      </c>
      <c r="V156" s="17" t="n">
        <f aca="false">IF(U156=0,0,SUMPRODUCT(MAX(('Van log'!$I$2:$I$2001=R156)*('Van log'!$J$2:$J$2001&lt;=T156)*('Van log'!$K$2:$K$2001&gt;=S156)*ROW('Van log'!$I$2:$I$2001))))</f>
        <v>0</v>
      </c>
    </row>
    <row r="157" customFormat="false" ht="15" hidden="false" customHeight="false" outlineLevel="0" collapsed="false">
      <c r="A157" s="13"/>
      <c r="B157" s="14"/>
      <c r="C157" s="14"/>
      <c r="D157" s="14"/>
      <c r="E157" s="14"/>
      <c r="F157" s="13"/>
      <c r="G157" s="15"/>
      <c r="H157" s="32"/>
      <c r="I157" s="13"/>
      <c r="J157" s="13"/>
      <c r="K157" s="29" t="str">
        <f aca="false">IF(S157="","",IF(U157=0,"Not in the log",INDEX('Van log'!$C$1:$C$2001,V157)&amp;IF(U157&gt;1," + "&amp;(U157-1)&amp;" more: check","")))</f>
        <v/>
      </c>
      <c r="L157" s="33" t="str">
        <f aca="false">IF(AND(A157&lt;&gt;"",OR(B157="Speeding",B157="Red light camera")),INT(A157*1)+28,"")</f>
        <v/>
      </c>
      <c r="M157" s="33" t="str">
        <f aca="true">IF(OR(A157="",OR(P157="Driver named",P157="Paid",P157="Cancelled"),MAX(N(I157),N(J157),N(L157))=0),"",IF(MIN(IF(N(I157)&gt;=TODAY(),N(I157),99999),IF(N(J157)&gt;=TODAY(),N(J157),99999),IF(N(L157)&gt;=TODAY(),N(L157),99999))&lt;99999,MIN(IF(N(I157)&gt;=TODAY(),N(I157),99999),IF(N(J157)&gt;=TODAY(),N(J157),99999),IF(N(L157)&gt;=TODAY(),N(L157),99999)),MAX(N(I157),N(J157),N(L157))))</f>
        <v/>
      </c>
      <c r="N157" s="34" t="str">
        <f aca="false">IF(M157="","",IF(M157=N(L157),"Name the driver",IF(M157=N(I157),"Reduced amount ends","Pay or respond")))</f>
        <v/>
      </c>
      <c r="O157" s="35" t="str">
        <f aca="true">IF(M157="","",M157-TODAY())</f>
        <v/>
      </c>
      <c r="P157" s="14"/>
      <c r="Q157" s="14"/>
      <c r="R157" s="17" t="str">
        <f aca="false">IF(TRIM(E157&amp;"")="","",SUBSTITUTE(UPPER(TRIM(E157&amp;""))," ",""))</f>
        <v/>
      </c>
      <c r="S157" s="18" t="str">
        <f aca="false">IF(OR(F157="",R157=""),"",IFERROR(INT(F157*1)+IF(TRIM(G157&amp;"")="",0,MOD(G157*1,1)),""))</f>
        <v/>
      </c>
      <c r="T157" s="18" t="str">
        <f aca="false">IF(S157="","",IFERROR(INT(F157*1)+IF(TRIM(G157&amp;"")="",1-1/86400,MOD(G157*1,1)),""))</f>
        <v/>
      </c>
      <c r="U157" s="17" t="n">
        <f aca="false">IF(S157="",0,SUMPRODUCT(('Van log'!$I$2:$I$2001=R157)*('Van log'!$J$2:$J$2001&lt;=T157)*('Van log'!$K$2:$K$2001&gt;=S157)))</f>
        <v>0</v>
      </c>
      <c r="V157" s="17" t="n">
        <f aca="false">IF(U157=0,0,SUMPRODUCT(MAX(('Van log'!$I$2:$I$2001=R157)*('Van log'!$J$2:$J$2001&lt;=T157)*('Van log'!$K$2:$K$2001&gt;=S157)*ROW('Van log'!$I$2:$I$2001))))</f>
        <v>0</v>
      </c>
    </row>
    <row r="158" customFormat="false" ht="15" hidden="false" customHeight="false" outlineLevel="0" collapsed="false">
      <c r="A158" s="13"/>
      <c r="B158" s="14"/>
      <c r="C158" s="14"/>
      <c r="D158" s="14"/>
      <c r="E158" s="14"/>
      <c r="F158" s="13"/>
      <c r="G158" s="15"/>
      <c r="H158" s="32"/>
      <c r="I158" s="13"/>
      <c r="J158" s="13"/>
      <c r="K158" s="29" t="str">
        <f aca="false">IF(S158="","",IF(U158=0,"Not in the log",INDEX('Van log'!$C$1:$C$2001,V158)&amp;IF(U158&gt;1," + "&amp;(U158-1)&amp;" more: check","")))</f>
        <v/>
      </c>
      <c r="L158" s="33" t="str">
        <f aca="false">IF(AND(A158&lt;&gt;"",OR(B158="Speeding",B158="Red light camera")),INT(A158*1)+28,"")</f>
        <v/>
      </c>
      <c r="M158" s="33" t="str">
        <f aca="true">IF(OR(A158="",OR(P158="Driver named",P158="Paid",P158="Cancelled"),MAX(N(I158),N(J158),N(L158))=0),"",IF(MIN(IF(N(I158)&gt;=TODAY(),N(I158),99999),IF(N(J158)&gt;=TODAY(),N(J158),99999),IF(N(L158)&gt;=TODAY(),N(L158),99999))&lt;99999,MIN(IF(N(I158)&gt;=TODAY(),N(I158),99999),IF(N(J158)&gt;=TODAY(),N(J158),99999),IF(N(L158)&gt;=TODAY(),N(L158),99999)),MAX(N(I158),N(J158),N(L158))))</f>
        <v/>
      </c>
      <c r="N158" s="34" t="str">
        <f aca="false">IF(M158="","",IF(M158=N(L158),"Name the driver",IF(M158=N(I158),"Reduced amount ends","Pay or respond")))</f>
        <v/>
      </c>
      <c r="O158" s="35" t="str">
        <f aca="true">IF(M158="","",M158-TODAY())</f>
        <v/>
      </c>
      <c r="P158" s="14"/>
      <c r="Q158" s="14"/>
      <c r="R158" s="17" t="str">
        <f aca="false">IF(TRIM(E158&amp;"")="","",SUBSTITUTE(UPPER(TRIM(E158&amp;""))," ",""))</f>
        <v/>
      </c>
      <c r="S158" s="18" t="str">
        <f aca="false">IF(OR(F158="",R158=""),"",IFERROR(INT(F158*1)+IF(TRIM(G158&amp;"")="",0,MOD(G158*1,1)),""))</f>
        <v/>
      </c>
      <c r="T158" s="18" t="str">
        <f aca="false">IF(S158="","",IFERROR(INT(F158*1)+IF(TRIM(G158&amp;"")="",1-1/86400,MOD(G158*1,1)),""))</f>
        <v/>
      </c>
      <c r="U158" s="17" t="n">
        <f aca="false">IF(S158="",0,SUMPRODUCT(('Van log'!$I$2:$I$2001=R158)*('Van log'!$J$2:$J$2001&lt;=T158)*('Van log'!$K$2:$K$2001&gt;=S158)))</f>
        <v>0</v>
      </c>
      <c r="V158" s="17" t="n">
        <f aca="false">IF(U158=0,0,SUMPRODUCT(MAX(('Van log'!$I$2:$I$2001=R158)*('Van log'!$J$2:$J$2001&lt;=T158)*('Van log'!$K$2:$K$2001&gt;=S158)*ROW('Van log'!$I$2:$I$2001))))</f>
        <v>0</v>
      </c>
    </row>
    <row r="159" customFormat="false" ht="15" hidden="false" customHeight="false" outlineLevel="0" collapsed="false">
      <c r="A159" s="13"/>
      <c r="B159" s="14"/>
      <c r="C159" s="14"/>
      <c r="D159" s="14"/>
      <c r="E159" s="14"/>
      <c r="F159" s="13"/>
      <c r="G159" s="15"/>
      <c r="H159" s="32"/>
      <c r="I159" s="13"/>
      <c r="J159" s="13"/>
      <c r="K159" s="29" t="str">
        <f aca="false">IF(S159="","",IF(U159=0,"Not in the log",INDEX('Van log'!$C$1:$C$2001,V159)&amp;IF(U159&gt;1," + "&amp;(U159-1)&amp;" more: check","")))</f>
        <v/>
      </c>
      <c r="L159" s="33" t="str">
        <f aca="false">IF(AND(A159&lt;&gt;"",OR(B159="Speeding",B159="Red light camera")),INT(A159*1)+28,"")</f>
        <v/>
      </c>
      <c r="M159" s="33" t="str">
        <f aca="true">IF(OR(A159="",OR(P159="Driver named",P159="Paid",P159="Cancelled"),MAX(N(I159),N(J159),N(L159))=0),"",IF(MIN(IF(N(I159)&gt;=TODAY(),N(I159),99999),IF(N(J159)&gt;=TODAY(),N(J159),99999),IF(N(L159)&gt;=TODAY(),N(L159),99999))&lt;99999,MIN(IF(N(I159)&gt;=TODAY(),N(I159),99999),IF(N(J159)&gt;=TODAY(),N(J159),99999),IF(N(L159)&gt;=TODAY(),N(L159),99999)),MAX(N(I159),N(J159),N(L159))))</f>
        <v/>
      </c>
      <c r="N159" s="34" t="str">
        <f aca="false">IF(M159="","",IF(M159=N(L159),"Name the driver",IF(M159=N(I159),"Reduced amount ends","Pay or respond")))</f>
        <v/>
      </c>
      <c r="O159" s="35" t="str">
        <f aca="true">IF(M159="","",M159-TODAY())</f>
        <v/>
      </c>
      <c r="P159" s="14"/>
      <c r="Q159" s="14"/>
      <c r="R159" s="17" t="str">
        <f aca="false">IF(TRIM(E159&amp;"")="","",SUBSTITUTE(UPPER(TRIM(E159&amp;""))," ",""))</f>
        <v/>
      </c>
      <c r="S159" s="18" t="str">
        <f aca="false">IF(OR(F159="",R159=""),"",IFERROR(INT(F159*1)+IF(TRIM(G159&amp;"")="",0,MOD(G159*1,1)),""))</f>
        <v/>
      </c>
      <c r="T159" s="18" t="str">
        <f aca="false">IF(S159="","",IFERROR(INT(F159*1)+IF(TRIM(G159&amp;"")="",1-1/86400,MOD(G159*1,1)),""))</f>
        <v/>
      </c>
      <c r="U159" s="17" t="n">
        <f aca="false">IF(S159="",0,SUMPRODUCT(('Van log'!$I$2:$I$2001=R159)*('Van log'!$J$2:$J$2001&lt;=T159)*('Van log'!$K$2:$K$2001&gt;=S159)))</f>
        <v>0</v>
      </c>
      <c r="V159" s="17" t="n">
        <f aca="false">IF(U159=0,0,SUMPRODUCT(MAX(('Van log'!$I$2:$I$2001=R159)*('Van log'!$J$2:$J$2001&lt;=T159)*('Van log'!$K$2:$K$2001&gt;=S159)*ROW('Van log'!$I$2:$I$2001))))</f>
        <v>0</v>
      </c>
    </row>
    <row r="160" customFormat="false" ht="15" hidden="false" customHeight="false" outlineLevel="0" collapsed="false">
      <c r="A160" s="13"/>
      <c r="B160" s="14"/>
      <c r="C160" s="14"/>
      <c r="D160" s="14"/>
      <c r="E160" s="14"/>
      <c r="F160" s="13"/>
      <c r="G160" s="15"/>
      <c r="H160" s="32"/>
      <c r="I160" s="13"/>
      <c r="J160" s="13"/>
      <c r="K160" s="29" t="str">
        <f aca="false">IF(S160="","",IF(U160=0,"Not in the log",INDEX('Van log'!$C$1:$C$2001,V160)&amp;IF(U160&gt;1," + "&amp;(U160-1)&amp;" more: check","")))</f>
        <v/>
      </c>
      <c r="L160" s="33" t="str">
        <f aca="false">IF(AND(A160&lt;&gt;"",OR(B160="Speeding",B160="Red light camera")),INT(A160*1)+28,"")</f>
        <v/>
      </c>
      <c r="M160" s="33" t="str">
        <f aca="true">IF(OR(A160="",OR(P160="Driver named",P160="Paid",P160="Cancelled"),MAX(N(I160),N(J160),N(L160))=0),"",IF(MIN(IF(N(I160)&gt;=TODAY(),N(I160),99999),IF(N(J160)&gt;=TODAY(),N(J160),99999),IF(N(L160)&gt;=TODAY(),N(L160),99999))&lt;99999,MIN(IF(N(I160)&gt;=TODAY(),N(I160),99999),IF(N(J160)&gt;=TODAY(),N(J160),99999),IF(N(L160)&gt;=TODAY(),N(L160),99999)),MAX(N(I160),N(J160),N(L160))))</f>
        <v/>
      </c>
      <c r="N160" s="34" t="str">
        <f aca="false">IF(M160="","",IF(M160=N(L160),"Name the driver",IF(M160=N(I160),"Reduced amount ends","Pay or respond")))</f>
        <v/>
      </c>
      <c r="O160" s="35" t="str">
        <f aca="true">IF(M160="","",M160-TODAY())</f>
        <v/>
      </c>
      <c r="P160" s="14"/>
      <c r="Q160" s="14"/>
      <c r="R160" s="17" t="str">
        <f aca="false">IF(TRIM(E160&amp;"")="","",SUBSTITUTE(UPPER(TRIM(E160&amp;""))," ",""))</f>
        <v/>
      </c>
      <c r="S160" s="18" t="str">
        <f aca="false">IF(OR(F160="",R160=""),"",IFERROR(INT(F160*1)+IF(TRIM(G160&amp;"")="",0,MOD(G160*1,1)),""))</f>
        <v/>
      </c>
      <c r="T160" s="18" t="str">
        <f aca="false">IF(S160="","",IFERROR(INT(F160*1)+IF(TRIM(G160&amp;"")="",1-1/86400,MOD(G160*1,1)),""))</f>
        <v/>
      </c>
      <c r="U160" s="17" t="n">
        <f aca="false">IF(S160="",0,SUMPRODUCT(('Van log'!$I$2:$I$2001=R160)*('Van log'!$J$2:$J$2001&lt;=T160)*('Van log'!$K$2:$K$2001&gt;=S160)))</f>
        <v>0</v>
      </c>
      <c r="V160" s="17" t="n">
        <f aca="false">IF(U160=0,0,SUMPRODUCT(MAX(('Van log'!$I$2:$I$2001=R160)*('Van log'!$J$2:$J$2001&lt;=T160)*('Van log'!$K$2:$K$2001&gt;=S160)*ROW('Van log'!$I$2:$I$2001))))</f>
        <v>0</v>
      </c>
    </row>
    <row r="161" customFormat="false" ht="15" hidden="false" customHeight="false" outlineLevel="0" collapsed="false">
      <c r="A161" s="13"/>
      <c r="B161" s="14"/>
      <c r="C161" s="14"/>
      <c r="D161" s="14"/>
      <c r="E161" s="14"/>
      <c r="F161" s="13"/>
      <c r="G161" s="15"/>
      <c r="H161" s="32"/>
      <c r="I161" s="13"/>
      <c r="J161" s="13"/>
      <c r="K161" s="29" t="str">
        <f aca="false">IF(S161="","",IF(U161=0,"Not in the log",INDEX('Van log'!$C$1:$C$2001,V161)&amp;IF(U161&gt;1," + "&amp;(U161-1)&amp;" more: check","")))</f>
        <v/>
      </c>
      <c r="L161" s="33" t="str">
        <f aca="false">IF(AND(A161&lt;&gt;"",OR(B161="Speeding",B161="Red light camera")),INT(A161*1)+28,"")</f>
        <v/>
      </c>
      <c r="M161" s="33" t="str">
        <f aca="true">IF(OR(A161="",OR(P161="Driver named",P161="Paid",P161="Cancelled"),MAX(N(I161),N(J161),N(L161))=0),"",IF(MIN(IF(N(I161)&gt;=TODAY(),N(I161),99999),IF(N(J161)&gt;=TODAY(),N(J161),99999),IF(N(L161)&gt;=TODAY(),N(L161),99999))&lt;99999,MIN(IF(N(I161)&gt;=TODAY(),N(I161),99999),IF(N(J161)&gt;=TODAY(),N(J161),99999),IF(N(L161)&gt;=TODAY(),N(L161),99999)),MAX(N(I161),N(J161),N(L161))))</f>
        <v/>
      </c>
      <c r="N161" s="34" t="str">
        <f aca="false">IF(M161="","",IF(M161=N(L161),"Name the driver",IF(M161=N(I161),"Reduced amount ends","Pay or respond")))</f>
        <v/>
      </c>
      <c r="O161" s="35" t="str">
        <f aca="true">IF(M161="","",M161-TODAY())</f>
        <v/>
      </c>
      <c r="P161" s="14"/>
      <c r="Q161" s="14"/>
      <c r="R161" s="17" t="str">
        <f aca="false">IF(TRIM(E161&amp;"")="","",SUBSTITUTE(UPPER(TRIM(E161&amp;""))," ",""))</f>
        <v/>
      </c>
      <c r="S161" s="18" t="str">
        <f aca="false">IF(OR(F161="",R161=""),"",IFERROR(INT(F161*1)+IF(TRIM(G161&amp;"")="",0,MOD(G161*1,1)),""))</f>
        <v/>
      </c>
      <c r="T161" s="18" t="str">
        <f aca="false">IF(S161="","",IFERROR(INT(F161*1)+IF(TRIM(G161&amp;"")="",1-1/86400,MOD(G161*1,1)),""))</f>
        <v/>
      </c>
      <c r="U161" s="17" t="n">
        <f aca="false">IF(S161="",0,SUMPRODUCT(('Van log'!$I$2:$I$2001=R161)*('Van log'!$J$2:$J$2001&lt;=T161)*('Van log'!$K$2:$K$2001&gt;=S161)))</f>
        <v>0</v>
      </c>
      <c r="V161" s="17" t="n">
        <f aca="false">IF(U161=0,0,SUMPRODUCT(MAX(('Van log'!$I$2:$I$2001=R161)*('Van log'!$J$2:$J$2001&lt;=T161)*('Van log'!$K$2:$K$2001&gt;=S161)*ROW('Van log'!$I$2:$I$2001))))</f>
        <v>0</v>
      </c>
    </row>
    <row r="162" customFormat="false" ht="15" hidden="false" customHeight="false" outlineLevel="0" collapsed="false">
      <c r="A162" s="13"/>
      <c r="B162" s="14"/>
      <c r="C162" s="14"/>
      <c r="D162" s="14"/>
      <c r="E162" s="14"/>
      <c r="F162" s="13"/>
      <c r="G162" s="15"/>
      <c r="H162" s="32"/>
      <c r="I162" s="13"/>
      <c r="J162" s="13"/>
      <c r="K162" s="29" t="str">
        <f aca="false">IF(S162="","",IF(U162=0,"Not in the log",INDEX('Van log'!$C$1:$C$2001,V162)&amp;IF(U162&gt;1," + "&amp;(U162-1)&amp;" more: check","")))</f>
        <v/>
      </c>
      <c r="L162" s="33" t="str">
        <f aca="false">IF(AND(A162&lt;&gt;"",OR(B162="Speeding",B162="Red light camera")),INT(A162*1)+28,"")</f>
        <v/>
      </c>
      <c r="M162" s="33" t="str">
        <f aca="true">IF(OR(A162="",OR(P162="Driver named",P162="Paid",P162="Cancelled"),MAX(N(I162),N(J162),N(L162))=0),"",IF(MIN(IF(N(I162)&gt;=TODAY(),N(I162),99999),IF(N(J162)&gt;=TODAY(),N(J162),99999),IF(N(L162)&gt;=TODAY(),N(L162),99999))&lt;99999,MIN(IF(N(I162)&gt;=TODAY(),N(I162),99999),IF(N(J162)&gt;=TODAY(),N(J162),99999),IF(N(L162)&gt;=TODAY(),N(L162),99999)),MAX(N(I162),N(J162),N(L162))))</f>
        <v/>
      </c>
      <c r="N162" s="34" t="str">
        <f aca="false">IF(M162="","",IF(M162=N(L162),"Name the driver",IF(M162=N(I162),"Reduced amount ends","Pay or respond")))</f>
        <v/>
      </c>
      <c r="O162" s="35" t="str">
        <f aca="true">IF(M162="","",M162-TODAY())</f>
        <v/>
      </c>
      <c r="P162" s="14"/>
      <c r="Q162" s="14"/>
      <c r="R162" s="17" t="str">
        <f aca="false">IF(TRIM(E162&amp;"")="","",SUBSTITUTE(UPPER(TRIM(E162&amp;""))," ",""))</f>
        <v/>
      </c>
      <c r="S162" s="18" t="str">
        <f aca="false">IF(OR(F162="",R162=""),"",IFERROR(INT(F162*1)+IF(TRIM(G162&amp;"")="",0,MOD(G162*1,1)),""))</f>
        <v/>
      </c>
      <c r="T162" s="18" t="str">
        <f aca="false">IF(S162="","",IFERROR(INT(F162*1)+IF(TRIM(G162&amp;"")="",1-1/86400,MOD(G162*1,1)),""))</f>
        <v/>
      </c>
      <c r="U162" s="17" t="n">
        <f aca="false">IF(S162="",0,SUMPRODUCT(('Van log'!$I$2:$I$2001=R162)*('Van log'!$J$2:$J$2001&lt;=T162)*('Van log'!$K$2:$K$2001&gt;=S162)))</f>
        <v>0</v>
      </c>
      <c r="V162" s="17" t="n">
        <f aca="false">IF(U162=0,0,SUMPRODUCT(MAX(('Van log'!$I$2:$I$2001=R162)*('Van log'!$J$2:$J$2001&lt;=T162)*('Van log'!$K$2:$K$2001&gt;=S162)*ROW('Van log'!$I$2:$I$2001))))</f>
        <v>0</v>
      </c>
    </row>
    <row r="163" customFormat="false" ht="15" hidden="false" customHeight="false" outlineLevel="0" collapsed="false">
      <c r="A163" s="13"/>
      <c r="B163" s="14"/>
      <c r="C163" s="14"/>
      <c r="D163" s="14"/>
      <c r="E163" s="14"/>
      <c r="F163" s="13"/>
      <c r="G163" s="15"/>
      <c r="H163" s="32"/>
      <c r="I163" s="13"/>
      <c r="J163" s="13"/>
      <c r="K163" s="29" t="str">
        <f aca="false">IF(S163="","",IF(U163=0,"Not in the log",INDEX('Van log'!$C$1:$C$2001,V163)&amp;IF(U163&gt;1," + "&amp;(U163-1)&amp;" more: check","")))</f>
        <v/>
      </c>
      <c r="L163" s="33" t="str">
        <f aca="false">IF(AND(A163&lt;&gt;"",OR(B163="Speeding",B163="Red light camera")),INT(A163*1)+28,"")</f>
        <v/>
      </c>
      <c r="M163" s="33" t="str">
        <f aca="true">IF(OR(A163="",OR(P163="Driver named",P163="Paid",P163="Cancelled"),MAX(N(I163),N(J163),N(L163))=0),"",IF(MIN(IF(N(I163)&gt;=TODAY(),N(I163),99999),IF(N(J163)&gt;=TODAY(),N(J163),99999),IF(N(L163)&gt;=TODAY(),N(L163),99999))&lt;99999,MIN(IF(N(I163)&gt;=TODAY(),N(I163),99999),IF(N(J163)&gt;=TODAY(),N(J163),99999),IF(N(L163)&gt;=TODAY(),N(L163),99999)),MAX(N(I163),N(J163),N(L163))))</f>
        <v/>
      </c>
      <c r="N163" s="34" t="str">
        <f aca="false">IF(M163="","",IF(M163=N(L163),"Name the driver",IF(M163=N(I163),"Reduced amount ends","Pay or respond")))</f>
        <v/>
      </c>
      <c r="O163" s="35" t="str">
        <f aca="true">IF(M163="","",M163-TODAY())</f>
        <v/>
      </c>
      <c r="P163" s="14"/>
      <c r="Q163" s="14"/>
      <c r="R163" s="17" t="str">
        <f aca="false">IF(TRIM(E163&amp;"")="","",SUBSTITUTE(UPPER(TRIM(E163&amp;""))," ",""))</f>
        <v/>
      </c>
      <c r="S163" s="18" t="str">
        <f aca="false">IF(OR(F163="",R163=""),"",IFERROR(INT(F163*1)+IF(TRIM(G163&amp;"")="",0,MOD(G163*1,1)),""))</f>
        <v/>
      </c>
      <c r="T163" s="18" t="str">
        <f aca="false">IF(S163="","",IFERROR(INT(F163*1)+IF(TRIM(G163&amp;"")="",1-1/86400,MOD(G163*1,1)),""))</f>
        <v/>
      </c>
      <c r="U163" s="17" t="n">
        <f aca="false">IF(S163="",0,SUMPRODUCT(('Van log'!$I$2:$I$2001=R163)*('Van log'!$J$2:$J$2001&lt;=T163)*('Van log'!$K$2:$K$2001&gt;=S163)))</f>
        <v>0</v>
      </c>
      <c r="V163" s="17" t="n">
        <f aca="false">IF(U163=0,0,SUMPRODUCT(MAX(('Van log'!$I$2:$I$2001=R163)*('Van log'!$J$2:$J$2001&lt;=T163)*('Van log'!$K$2:$K$2001&gt;=S163)*ROW('Van log'!$I$2:$I$2001))))</f>
        <v>0</v>
      </c>
    </row>
    <row r="164" customFormat="false" ht="15" hidden="false" customHeight="false" outlineLevel="0" collapsed="false">
      <c r="A164" s="13"/>
      <c r="B164" s="14"/>
      <c r="C164" s="14"/>
      <c r="D164" s="14"/>
      <c r="E164" s="14"/>
      <c r="F164" s="13"/>
      <c r="G164" s="15"/>
      <c r="H164" s="32"/>
      <c r="I164" s="13"/>
      <c r="J164" s="13"/>
      <c r="K164" s="29" t="str">
        <f aca="false">IF(S164="","",IF(U164=0,"Not in the log",INDEX('Van log'!$C$1:$C$2001,V164)&amp;IF(U164&gt;1," + "&amp;(U164-1)&amp;" more: check","")))</f>
        <v/>
      </c>
      <c r="L164" s="33" t="str">
        <f aca="false">IF(AND(A164&lt;&gt;"",OR(B164="Speeding",B164="Red light camera")),INT(A164*1)+28,"")</f>
        <v/>
      </c>
      <c r="M164" s="33" t="str">
        <f aca="true">IF(OR(A164="",OR(P164="Driver named",P164="Paid",P164="Cancelled"),MAX(N(I164),N(J164),N(L164))=0),"",IF(MIN(IF(N(I164)&gt;=TODAY(),N(I164),99999),IF(N(J164)&gt;=TODAY(),N(J164),99999),IF(N(L164)&gt;=TODAY(),N(L164),99999))&lt;99999,MIN(IF(N(I164)&gt;=TODAY(),N(I164),99999),IF(N(J164)&gt;=TODAY(),N(J164),99999),IF(N(L164)&gt;=TODAY(),N(L164),99999)),MAX(N(I164),N(J164),N(L164))))</f>
        <v/>
      </c>
      <c r="N164" s="34" t="str">
        <f aca="false">IF(M164="","",IF(M164=N(L164),"Name the driver",IF(M164=N(I164),"Reduced amount ends","Pay or respond")))</f>
        <v/>
      </c>
      <c r="O164" s="35" t="str">
        <f aca="true">IF(M164="","",M164-TODAY())</f>
        <v/>
      </c>
      <c r="P164" s="14"/>
      <c r="Q164" s="14"/>
      <c r="R164" s="17" t="str">
        <f aca="false">IF(TRIM(E164&amp;"")="","",SUBSTITUTE(UPPER(TRIM(E164&amp;""))," ",""))</f>
        <v/>
      </c>
      <c r="S164" s="18" t="str">
        <f aca="false">IF(OR(F164="",R164=""),"",IFERROR(INT(F164*1)+IF(TRIM(G164&amp;"")="",0,MOD(G164*1,1)),""))</f>
        <v/>
      </c>
      <c r="T164" s="18" t="str">
        <f aca="false">IF(S164="","",IFERROR(INT(F164*1)+IF(TRIM(G164&amp;"")="",1-1/86400,MOD(G164*1,1)),""))</f>
        <v/>
      </c>
      <c r="U164" s="17" t="n">
        <f aca="false">IF(S164="",0,SUMPRODUCT(('Van log'!$I$2:$I$2001=R164)*('Van log'!$J$2:$J$2001&lt;=T164)*('Van log'!$K$2:$K$2001&gt;=S164)))</f>
        <v>0</v>
      </c>
      <c r="V164" s="17" t="n">
        <f aca="false">IF(U164=0,0,SUMPRODUCT(MAX(('Van log'!$I$2:$I$2001=R164)*('Van log'!$J$2:$J$2001&lt;=T164)*('Van log'!$K$2:$K$2001&gt;=S164)*ROW('Van log'!$I$2:$I$2001))))</f>
        <v>0</v>
      </c>
    </row>
    <row r="165" customFormat="false" ht="15" hidden="false" customHeight="false" outlineLevel="0" collapsed="false">
      <c r="A165" s="13"/>
      <c r="B165" s="14"/>
      <c r="C165" s="14"/>
      <c r="D165" s="14"/>
      <c r="E165" s="14"/>
      <c r="F165" s="13"/>
      <c r="G165" s="15"/>
      <c r="H165" s="32"/>
      <c r="I165" s="13"/>
      <c r="J165" s="13"/>
      <c r="K165" s="29" t="str">
        <f aca="false">IF(S165="","",IF(U165=0,"Not in the log",INDEX('Van log'!$C$1:$C$2001,V165)&amp;IF(U165&gt;1," + "&amp;(U165-1)&amp;" more: check","")))</f>
        <v/>
      </c>
      <c r="L165" s="33" t="str">
        <f aca="false">IF(AND(A165&lt;&gt;"",OR(B165="Speeding",B165="Red light camera")),INT(A165*1)+28,"")</f>
        <v/>
      </c>
      <c r="M165" s="33" t="str">
        <f aca="true">IF(OR(A165="",OR(P165="Driver named",P165="Paid",P165="Cancelled"),MAX(N(I165),N(J165),N(L165))=0),"",IF(MIN(IF(N(I165)&gt;=TODAY(),N(I165),99999),IF(N(J165)&gt;=TODAY(),N(J165),99999),IF(N(L165)&gt;=TODAY(),N(L165),99999))&lt;99999,MIN(IF(N(I165)&gt;=TODAY(),N(I165),99999),IF(N(J165)&gt;=TODAY(),N(J165),99999),IF(N(L165)&gt;=TODAY(),N(L165),99999)),MAX(N(I165),N(J165),N(L165))))</f>
        <v/>
      </c>
      <c r="N165" s="34" t="str">
        <f aca="false">IF(M165="","",IF(M165=N(L165),"Name the driver",IF(M165=N(I165),"Reduced amount ends","Pay or respond")))</f>
        <v/>
      </c>
      <c r="O165" s="35" t="str">
        <f aca="true">IF(M165="","",M165-TODAY())</f>
        <v/>
      </c>
      <c r="P165" s="14"/>
      <c r="Q165" s="14"/>
      <c r="R165" s="17" t="str">
        <f aca="false">IF(TRIM(E165&amp;"")="","",SUBSTITUTE(UPPER(TRIM(E165&amp;""))," ",""))</f>
        <v/>
      </c>
      <c r="S165" s="18" t="str">
        <f aca="false">IF(OR(F165="",R165=""),"",IFERROR(INT(F165*1)+IF(TRIM(G165&amp;"")="",0,MOD(G165*1,1)),""))</f>
        <v/>
      </c>
      <c r="T165" s="18" t="str">
        <f aca="false">IF(S165="","",IFERROR(INT(F165*1)+IF(TRIM(G165&amp;"")="",1-1/86400,MOD(G165*1,1)),""))</f>
        <v/>
      </c>
      <c r="U165" s="17" t="n">
        <f aca="false">IF(S165="",0,SUMPRODUCT(('Van log'!$I$2:$I$2001=R165)*('Van log'!$J$2:$J$2001&lt;=T165)*('Van log'!$K$2:$K$2001&gt;=S165)))</f>
        <v>0</v>
      </c>
      <c r="V165" s="17" t="n">
        <f aca="false">IF(U165=0,0,SUMPRODUCT(MAX(('Van log'!$I$2:$I$2001=R165)*('Van log'!$J$2:$J$2001&lt;=T165)*('Van log'!$K$2:$K$2001&gt;=S165)*ROW('Van log'!$I$2:$I$2001))))</f>
        <v>0</v>
      </c>
    </row>
    <row r="166" customFormat="false" ht="15" hidden="false" customHeight="false" outlineLevel="0" collapsed="false">
      <c r="A166" s="13"/>
      <c r="B166" s="14"/>
      <c r="C166" s="14"/>
      <c r="D166" s="14"/>
      <c r="E166" s="14"/>
      <c r="F166" s="13"/>
      <c r="G166" s="15"/>
      <c r="H166" s="32"/>
      <c r="I166" s="13"/>
      <c r="J166" s="13"/>
      <c r="K166" s="29" t="str">
        <f aca="false">IF(S166="","",IF(U166=0,"Not in the log",INDEX('Van log'!$C$1:$C$2001,V166)&amp;IF(U166&gt;1," + "&amp;(U166-1)&amp;" more: check","")))</f>
        <v/>
      </c>
      <c r="L166" s="33" t="str">
        <f aca="false">IF(AND(A166&lt;&gt;"",OR(B166="Speeding",B166="Red light camera")),INT(A166*1)+28,"")</f>
        <v/>
      </c>
      <c r="M166" s="33" t="str">
        <f aca="true">IF(OR(A166="",OR(P166="Driver named",P166="Paid",P166="Cancelled"),MAX(N(I166),N(J166),N(L166))=0),"",IF(MIN(IF(N(I166)&gt;=TODAY(),N(I166),99999),IF(N(J166)&gt;=TODAY(),N(J166),99999),IF(N(L166)&gt;=TODAY(),N(L166),99999))&lt;99999,MIN(IF(N(I166)&gt;=TODAY(),N(I166),99999),IF(N(J166)&gt;=TODAY(),N(J166),99999),IF(N(L166)&gt;=TODAY(),N(L166),99999)),MAX(N(I166),N(J166),N(L166))))</f>
        <v/>
      </c>
      <c r="N166" s="34" t="str">
        <f aca="false">IF(M166="","",IF(M166=N(L166),"Name the driver",IF(M166=N(I166),"Reduced amount ends","Pay or respond")))</f>
        <v/>
      </c>
      <c r="O166" s="35" t="str">
        <f aca="true">IF(M166="","",M166-TODAY())</f>
        <v/>
      </c>
      <c r="P166" s="14"/>
      <c r="Q166" s="14"/>
      <c r="R166" s="17" t="str">
        <f aca="false">IF(TRIM(E166&amp;"")="","",SUBSTITUTE(UPPER(TRIM(E166&amp;""))," ",""))</f>
        <v/>
      </c>
      <c r="S166" s="18" t="str">
        <f aca="false">IF(OR(F166="",R166=""),"",IFERROR(INT(F166*1)+IF(TRIM(G166&amp;"")="",0,MOD(G166*1,1)),""))</f>
        <v/>
      </c>
      <c r="T166" s="18" t="str">
        <f aca="false">IF(S166="","",IFERROR(INT(F166*1)+IF(TRIM(G166&amp;"")="",1-1/86400,MOD(G166*1,1)),""))</f>
        <v/>
      </c>
      <c r="U166" s="17" t="n">
        <f aca="false">IF(S166="",0,SUMPRODUCT(('Van log'!$I$2:$I$2001=R166)*('Van log'!$J$2:$J$2001&lt;=T166)*('Van log'!$K$2:$K$2001&gt;=S166)))</f>
        <v>0</v>
      </c>
      <c r="V166" s="17" t="n">
        <f aca="false">IF(U166=0,0,SUMPRODUCT(MAX(('Van log'!$I$2:$I$2001=R166)*('Van log'!$J$2:$J$2001&lt;=T166)*('Van log'!$K$2:$K$2001&gt;=S166)*ROW('Van log'!$I$2:$I$2001))))</f>
        <v>0</v>
      </c>
    </row>
    <row r="167" customFormat="false" ht="15" hidden="false" customHeight="false" outlineLevel="0" collapsed="false">
      <c r="A167" s="13"/>
      <c r="B167" s="14"/>
      <c r="C167" s="14"/>
      <c r="D167" s="14"/>
      <c r="E167" s="14"/>
      <c r="F167" s="13"/>
      <c r="G167" s="15"/>
      <c r="H167" s="32"/>
      <c r="I167" s="13"/>
      <c r="J167" s="13"/>
      <c r="K167" s="29" t="str">
        <f aca="false">IF(S167="","",IF(U167=0,"Not in the log",INDEX('Van log'!$C$1:$C$2001,V167)&amp;IF(U167&gt;1," + "&amp;(U167-1)&amp;" more: check","")))</f>
        <v/>
      </c>
      <c r="L167" s="33" t="str">
        <f aca="false">IF(AND(A167&lt;&gt;"",OR(B167="Speeding",B167="Red light camera")),INT(A167*1)+28,"")</f>
        <v/>
      </c>
      <c r="M167" s="33" t="str">
        <f aca="true">IF(OR(A167="",OR(P167="Driver named",P167="Paid",P167="Cancelled"),MAX(N(I167),N(J167),N(L167))=0),"",IF(MIN(IF(N(I167)&gt;=TODAY(),N(I167),99999),IF(N(J167)&gt;=TODAY(),N(J167),99999),IF(N(L167)&gt;=TODAY(),N(L167),99999))&lt;99999,MIN(IF(N(I167)&gt;=TODAY(),N(I167),99999),IF(N(J167)&gt;=TODAY(),N(J167),99999),IF(N(L167)&gt;=TODAY(),N(L167),99999)),MAX(N(I167),N(J167),N(L167))))</f>
        <v/>
      </c>
      <c r="N167" s="34" t="str">
        <f aca="false">IF(M167="","",IF(M167=N(L167),"Name the driver",IF(M167=N(I167),"Reduced amount ends","Pay or respond")))</f>
        <v/>
      </c>
      <c r="O167" s="35" t="str">
        <f aca="true">IF(M167="","",M167-TODAY())</f>
        <v/>
      </c>
      <c r="P167" s="14"/>
      <c r="Q167" s="14"/>
      <c r="R167" s="17" t="str">
        <f aca="false">IF(TRIM(E167&amp;"")="","",SUBSTITUTE(UPPER(TRIM(E167&amp;""))," ",""))</f>
        <v/>
      </c>
      <c r="S167" s="18" t="str">
        <f aca="false">IF(OR(F167="",R167=""),"",IFERROR(INT(F167*1)+IF(TRIM(G167&amp;"")="",0,MOD(G167*1,1)),""))</f>
        <v/>
      </c>
      <c r="T167" s="18" t="str">
        <f aca="false">IF(S167="","",IFERROR(INT(F167*1)+IF(TRIM(G167&amp;"")="",1-1/86400,MOD(G167*1,1)),""))</f>
        <v/>
      </c>
      <c r="U167" s="17" t="n">
        <f aca="false">IF(S167="",0,SUMPRODUCT(('Van log'!$I$2:$I$2001=R167)*('Van log'!$J$2:$J$2001&lt;=T167)*('Van log'!$K$2:$K$2001&gt;=S167)))</f>
        <v>0</v>
      </c>
      <c r="V167" s="17" t="n">
        <f aca="false">IF(U167=0,0,SUMPRODUCT(MAX(('Van log'!$I$2:$I$2001=R167)*('Van log'!$J$2:$J$2001&lt;=T167)*('Van log'!$K$2:$K$2001&gt;=S167)*ROW('Van log'!$I$2:$I$2001))))</f>
        <v>0</v>
      </c>
    </row>
    <row r="168" customFormat="false" ht="15" hidden="false" customHeight="false" outlineLevel="0" collapsed="false">
      <c r="A168" s="13"/>
      <c r="B168" s="14"/>
      <c r="C168" s="14"/>
      <c r="D168" s="14"/>
      <c r="E168" s="14"/>
      <c r="F168" s="13"/>
      <c r="G168" s="15"/>
      <c r="H168" s="32"/>
      <c r="I168" s="13"/>
      <c r="J168" s="13"/>
      <c r="K168" s="29" t="str">
        <f aca="false">IF(S168="","",IF(U168=0,"Not in the log",INDEX('Van log'!$C$1:$C$2001,V168)&amp;IF(U168&gt;1," + "&amp;(U168-1)&amp;" more: check","")))</f>
        <v/>
      </c>
      <c r="L168" s="33" t="str">
        <f aca="false">IF(AND(A168&lt;&gt;"",OR(B168="Speeding",B168="Red light camera")),INT(A168*1)+28,"")</f>
        <v/>
      </c>
      <c r="M168" s="33" t="str">
        <f aca="true">IF(OR(A168="",OR(P168="Driver named",P168="Paid",P168="Cancelled"),MAX(N(I168),N(J168),N(L168))=0),"",IF(MIN(IF(N(I168)&gt;=TODAY(),N(I168),99999),IF(N(J168)&gt;=TODAY(),N(J168),99999),IF(N(L168)&gt;=TODAY(),N(L168),99999))&lt;99999,MIN(IF(N(I168)&gt;=TODAY(),N(I168),99999),IF(N(J168)&gt;=TODAY(),N(J168),99999),IF(N(L168)&gt;=TODAY(),N(L168),99999)),MAX(N(I168),N(J168),N(L168))))</f>
        <v/>
      </c>
      <c r="N168" s="34" t="str">
        <f aca="false">IF(M168="","",IF(M168=N(L168),"Name the driver",IF(M168=N(I168),"Reduced amount ends","Pay or respond")))</f>
        <v/>
      </c>
      <c r="O168" s="35" t="str">
        <f aca="true">IF(M168="","",M168-TODAY())</f>
        <v/>
      </c>
      <c r="P168" s="14"/>
      <c r="Q168" s="14"/>
      <c r="R168" s="17" t="str">
        <f aca="false">IF(TRIM(E168&amp;"")="","",SUBSTITUTE(UPPER(TRIM(E168&amp;""))," ",""))</f>
        <v/>
      </c>
      <c r="S168" s="18" t="str">
        <f aca="false">IF(OR(F168="",R168=""),"",IFERROR(INT(F168*1)+IF(TRIM(G168&amp;"")="",0,MOD(G168*1,1)),""))</f>
        <v/>
      </c>
      <c r="T168" s="18" t="str">
        <f aca="false">IF(S168="","",IFERROR(INT(F168*1)+IF(TRIM(G168&amp;"")="",1-1/86400,MOD(G168*1,1)),""))</f>
        <v/>
      </c>
      <c r="U168" s="17" t="n">
        <f aca="false">IF(S168="",0,SUMPRODUCT(('Van log'!$I$2:$I$2001=R168)*('Van log'!$J$2:$J$2001&lt;=T168)*('Van log'!$K$2:$K$2001&gt;=S168)))</f>
        <v>0</v>
      </c>
      <c r="V168" s="17" t="n">
        <f aca="false">IF(U168=0,0,SUMPRODUCT(MAX(('Van log'!$I$2:$I$2001=R168)*('Van log'!$J$2:$J$2001&lt;=T168)*('Van log'!$K$2:$K$2001&gt;=S168)*ROW('Van log'!$I$2:$I$2001))))</f>
        <v>0</v>
      </c>
    </row>
    <row r="169" customFormat="false" ht="15" hidden="false" customHeight="false" outlineLevel="0" collapsed="false">
      <c r="A169" s="13"/>
      <c r="B169" s="14"/>
      <c r="C169" s="14"/>
      <c r="D169" s="14"/>
      <c r="E169" s="14"/>
      <c r="F169" s="13"/>
      <c r="G169" s="15"/>
      <c r="H169" s="32"/>
      <c r="I169" s="13"/>
      <c r="J169" s="13"/>
      <c r="K169" s="29" t="str">
        <f aca="false">IF(S169="","",IF(U169=0,"Not in the log",INDEX('Van log'!$C$1:$C$2001,V169)&amp;IF(U169&gt;1," + "&amp;(U169-1)&amp;" more: check","")))</f>
        <v/>
      </c>
      <c r="L169" s="33" t="str">
        <f aca="false">IF(AND(A169&lt;&gt;"",OR(B169="Speeding",B169="Red light camera")),INT(A169*1)+28,"")</f>
        <v/>
      </c>
      <c r="M169" s="33" t="str">
        <f aca="true">IF(OR(A169="",OR(P169="Driver named",P169="Paid",P169="Cancelled"),MAX(N(I169),N(J169),N(L169))=0),"",IF(MIN(IF(N(I169)&gt;=TODAY(),N(I169),99999),IF(N(J169)&gt;=TODAY(),N(J169),99999),IF(N(L169)&gt;=TODAY(),N(L169),99999))&lt;99999,MIN(IF(N(I169)&gt;=TODAY(),N(I169),99999),IF(N(J169)&gt;=TODAY(),N(J169),99999),IF(N(L169)&gt;=TODAY(),N(L169),99999)),MAX(N(I169),N(J169),N(L169))))</f>
        <v/>
      </c>
      <c r="N169" s="34" t="str">
        <f aca="false">IF(M169="","",IF(M169=N(L169),"Name the driver",IF(M169=N(I169),"Reduced amount ends","Pay or respond")))</f>
        <v/>
      </c>
      <c r="O169" s="35" t="str">
        <f aca="true">IF(M169="","",M169-TODAY())</f>
        <v/>
      </c>
      <c r="P169" s="14"/>
      <c r="Q169" s="14"/>
      <c r="R169" s="17" t="str">
        <f aca="false">IF(TRIM(E169&amp;"")="","",SUBSTITUTE(UPPER(TRIM(E169&amp;""))," ",""))</f>
        <v/>
      </c>
      <c r="S169" s="18" t="str">
        <f aca="false">IF(OR(F169="",R169=""),"",IFERROR(INT(F169*1)+IF(TRIM(G169&amp;"")="",0,MOD(G169*1,1)),""))</f>
        <v/>
      </c>
      <c r="T169" s="18" t="str">
        <f aca="false">IF(S169="","",IFERROR(INT(F169*1)+IF(TRIM(G169&amp;"")="",1-1/86400,MOD(G169*1,1)),""))</f>
        <v/>
      </c>
      <c r="U169" s="17" t="n">
        <f aca="false">IF(S169="",0,SUMPRODUCT(('Van log'!$I$2:$I$2001=R169)*('Van log'!$J$2:$J$2001&lt;=T169)*('Van log'!$K$2:$K$2001&gt;=S169)))</f>
        <v>0</v>
      </c>
      <c r="V169" s="17" t="n">
        <f aca="false">IF(U169=0,0,SUMPRODUCT(MAX(('Van log'!$I$2:$I$2001=R169)*('Van log'!$J$2:$J$2001&lt;=T169)*('Van log'!$K$2:$K$2001&gt;=S169)*ROW('Van log'!$I$2:$I$2001))))</f>
        <v>0</v>
      </c>
    </row>
    <row r="170" customFormat="false" ht="15" hidden="false" customHeight="false" outlineLevel="0" collapsed="false">
      <c r="A170" s="13"/>
      <c r="B170" s="14"/>
      <c r="C170" s="14"/>
      <c r="D170" s="14"/>
      <c r="E170" s="14"/>
      <c r="F170" s="13"/>
      <c r="G170" s="15"/>
      <c r="H170" s="32"/>
      <c r="I170" s="13"/>
      <c r="J170" s="13"/>
      <c r="K170" s="29" t="str">
        <f aca="false">IF(S170="","",IF(U170=0,"Not in the log",INDEX('Van log'!$C$1:$C$2001,V170)&amp;IF(U170&gt;1," + "&amp;(U170-1)&amp;" more: check","")))</f>
        <v/>
      </c>
      <c r="L170" s="33" t="str">
        <f aca="false">IF(AND(A170&lt;&gt;"",OR(B170="Speeding",B170="Red light camera")),INT(A170*1)+28,"")</f>
        <v/>
      </c>
      <c r="M170" s="33" t="str">
        <f aca="true">IF(OR(A170="",OR(P170="Driver named",P170="Paid",P170="Cancelled"),MAX(N(I170),N(J170),N(L170))=0),"",IF(MIN(IF(N(I170)&gt;=TODAY(),N(I170),99999),IF(N(J170)&gt;=TODAY(),N(J170),99999),IF(N(L170)&gt;=TODAY(),N(L170),99999))&lt;99999,MIN(IF(N(I170)&gt;=TODAY(),N(I170),99999),IF(N(J170)&gt;=TODAY(),N(J170),99999),IF(N(L170)&gt;=TODAY(),N(L170),99999)),MAX(N(I170),N(J170),N(L170))))</f>
        <v/>
      </c>
      <c r="N170" s="34" t="str">
        <f aca="false">IF(M170="","",IF(M170=N(L170),"Name the driver",IF(M170=N(I170),"Reduced amount ends","Pay or respond")))</f>
        <v/>
      </c>
      <c r="O170" s="35" t="str">
        <f aca="true">IF(M170="","",M170-TODAY())</f>
        <v/>
      </c>
      <c r="P170" s="14"/>
      <c r="Q170" s="14"/>
      <c r="R170" s="17" t="str">
        <f aca="false">IF(TRIM(E170&amp;"")="","",SUBSTITUTE(UPPER(TRIM(E170&amp;""))," ",""))</f>
        <v/>
      </c>
      <c r="S170" s="18" t="str">
        <f aca="false">IF(OR(F170="",R170=""),"",IFERROR(INT(F170*1)+IF(TRIM(G170&amp;"")="",0,MOD(G170*1,1)),""))</f>
        <v/>
      </c>
      <c r="T170" s="18" t="str">
        <f aca="false">IF(S170="","",IFERROR(INT(F170*1)+IF(TRIM(G170&amp;"")="",1-1/86400,MOD(G170*1,1)),""))</f>
        <v/>
      </c>
      <c r="U170" s="17" t="n">
        <f aca="false">IF(S170="",0,SUMPRODUCT(('Van log'!$I$2:$I$2001=R170)*('Van log'!$J$2:$J$2001&lt;=T170)*('Van log'!$K$2:$K$2001&gt;=S170)))</f>
        <v>0</v>
      </c>
      <c r="V170" s="17" t="n">
        <f aca="false">IF(U170=0,0,SUMPRODUCT(MAX(('Van log'!$I$2:$I$2001=R170)*('Van log'!$J$2:$J$2001&lt;=T170)*('Van log'!$K$2:$K$2001&gt;=S170)*ROW('Van log'!$I$2:$I$2001))))</f>
        <v>0</v>
      </c>
    </row>
    <row r="171" customFormat="false" ht="15" hidden="false" customHeight="false" outlineLevel="0" collapsed="false">
      <c r="A171" s="13"/>
      <c r="B171" s="14"/>
      <c r="C171" s="14"/>
      <c r="D171" s="14"/>
      <c r="E171" s="14"/>
      <c r="F171" s="13"/>
      <c r="G171" s="15"/>
      <c r="H171" s="32"/>
      <c r="I171" s="13"/>
      <c r="J171" s="13"/>
      <c r="K171" s="29" t="str">
        <f aca="false">IF(S171="","",IF(U171=0,"Not in the log",INDEX('Van log'!$C$1:$C$2001,V171)&amp;IF(U171&gt;1," + "&amp;(U171-1)&amp;" more: check","")))</f>
        <v/>
      </c>
      <c r="L171" s="33" t="str">
        <f aca="false">IF(AND(A171&lt;&gt;"",OR(B171="Speeding",B171="Red light camera")),INT(A171*1)+28,"")</f>
        <v/>
      </c>
      <c r="M171" s="33" t="str">
        <f aca="true">IF(OR(A171="",OR(P171="Driver named",P171="Paid",P171="Cancelled"),MAX(N(I171),N(J171),N(L171))=0),"",IF(MIN(IF(N(I171)&gt;=TODAY(),N(I171),99999),IF(N(J171)&gt;=TODAY(),N(J171),99999),IF(N(L171)&gt;=TODAY(),N(L171),99999))&lt;99999,MIN(IF(N(I171)&gt;=TODAY(),N(I171),99999),IF(N(J171)&gt;=TODAY(),N(J171),99999),IF(N(L171)&gt;=TODAY(),N(L171),99999)),MAX(N(I171),N(J171),N(L171))))</f>
        <v/>
      </c>
      <c r="N171" s="34" t="str">
        <f aca="false">IF(M171="","",IF(M171=N(L171),"Name the driver",IF(M171=N(I171),"Reduced amount ends","Pay or respond")))</f>
        <v/>
      </c>
      <c r="O171" s="35" t="str">
        <f aca="true">IF(M171="","",M171-TODAY())</f>
        <v/>
      </c>
      <c r="P171" s="14"/>
      <c r="Q171" s="14"/>
      <c r="R171" s="17" t="str">
        <f aca="false">IF(TRIM(E171&amp;"")="","",SUBSTITUTE(UPPER(TRIM(E171&amp;""))," ",""))</f>
        <v/>
      </c>
      <c r="S171" s="18" t="str">
        <f aca="false">IF(OR(F171="",R171=""),"",IFERROR(INT(F171*1)+IF(TRIM(G171&amp;"")="",0,MOD(G171*1,1)),""))</f>
        <v/>
      </c>
      <c r="T171" s="18" t="str">
        <f aca="false">IF(S171="","",IFERROR(INT(F171*1)+IF(TRIM(G171&amp;"")="",1-1/86400,MOD(G171*1,1)),""))</f>
        <v/>
      </c>
      <c r="U171" s="17" t="n">
        <f aca="false">IF(S171="",0,SUMPRODUCT(('Van log'!$I$2:$I$2001=R171)*('Van log'!$J$2:$J$2001&lt;=T171)*('Van log'!$K$2:$K$2001&gt;=S171)))</f>
        <v>0</v>
      </c>
      <c r="V171" s="17" t="n">
        <f aca="false">IF(U171=0,0,SUMPRODUCT(MAX(('Van log'!$I$2:$I$2001=R171)*('Van log'!$J$2:$J$2001&lt;=T171)*('Van log'!$K$2:$K$2001&gt;=S171)*ROW('Van log'!$I$2:$I$2001))))</f>
        <v>0</v>
      </c>
    </row>
    <row r="172" customFormat="false" ht="15" hidden="false" customHeight="false" outlineLevel="0" collapsed="false">
      <c r="A172" s="13"/>
      <c r="B172" s="14"/>
      <c r="C172" s="14"/>
      <c r="D172" s="14"/>
      <c r="E172" s="14"/>
      <c r="F172" s="13"/>
      <c r="G172" s="15"/>
      <c r="H172" s="32"/>
      <c r="I172" s="13"/>
      <c r="J172" s="13"/>
      <c r="K172" s="29" t="str">
        <f aca="false">IF(S172="","",IF(U172=0,"Not in the log",INDEX('Van log'!$C$1:$C$2001,V172)&amp;IF(U172&gt;1," + "&amp;(U172-1)&amp;" more: check","")))</f>
        <v/>
      </c>
      <c r="L172" s="33" t="str">
        <f aca="false">IF(AND(A172&lt;&gt;"",OR(B172="Speeding",B172="Red light camera")),INT(A172*1)+28,"")</f>
        <v/>
      </c>
      <c r="M172" s="33" t="str">
        <f aca="true">IF(OR(A172="",OR(P172="Driver named",P172="Paid",P172="Cancelled"),MAX(N(I172),N(J172),N(L172))=0),"",IF(MIN(IF(N(I172)&gt;=TODAY(),N(I172),99999),IF(N(J172)&gt;=TODAY(),N(J172),99999),IF(N(L172)&gt;=TODAY(),N(L172),99999))&lt;99999,MIN(IF(N(I172)&gt;=TODAY(),N(I172),99999),IF(N(J172)&gt;=TODAY(),N(J172),99999),IF(N(L172)&gt;=TODAY(),N(L172),99999)),MAX(N(I172),N(J172),N(L172))))</f>
        <v/>
      </c>
      <c r="N172" s="34" t="str">
        <f aca="false">IF(M172="","",IF(M172=N(L172),"Name the driver",IF(M172=N(I172),"Reduced amount ends","Pay or respond")))</f>
        <v/>
      </c>
      <c r="O172" s="35" t="str">
        <f aca="true">IF(M172="","",M172-TODAY())</f>
        <v/>
      </c>
      <c r="P172" s="14"/>
      <c r="Q172" s="14"/>
      <c r="R172" s="17" t="str">
        <f aca="false">IF(TRIM(E172&amp;"")="","",SUBSTITUTE(UPPER(TRIM(E172&amp;""))," ",""))</f>
        <v/>
      </c>
      <c r="S172" s="18" t="str">
        <f aca="false">IF(OR(F172="",R172=""),"",IFERROR(INT(F172*1)+IF(TRIM(G172&amp;"")="",0,MOD(G172*1,1)),""))</f>
        <v/>
      </c>
      <c r="T172" s="18" t="str">
        <f aca="false">IF(S172="","",IFERROR(INT(F172*1)+IF(TRIM(G172&amp;"")="",1-1/86400,MOD(G172*1,1)),""))</f>
        <v/>
      </c>
      <c r="U172" s="17" t="n">
        <f aca="false">IF(S172="",0,SUMPRODUCT(('Van log'!$I$2:$I$2001=R172)*('Van log'!$J$2:$J$2001&lt;=T172)*('Van log'!$K$2:$K$2001&gt;=S172)))</f>
        <v>0</v>
      </c>
      <c r="V172" s="17" t="n">
        <f aca="false">IF(U172=0,0,SUMPRODUCT(MAX(('Van log'!$I$2:$I$2001=R172)*('Van log'!$J$2:$J$2001&lt;=T172)*('Van log'!$K$2:$K$2001&gt;=S172)*ROW('Van log'!$I$2:$I$2001))))</f>
        <v>0</v>
      </c>
    </row>
    <row r="173" customFormat="false" ht="15" hidden="false" customHeight="false" outlineLevel="0" collapsed="false">
      <c r="A173" s="13"/>
      <c r="B173" s="14"/>
      <c r="C173" s="14"/>
      <c r="D173" s="14"/>
      <c r="E173" s="14"/>
      <c r="F173" s="13"/>
      <c r="G173" s="15"/>
      <c r="H173" s="32"/>
      <c r="I173" s="13"/>
      <c r="J173" s="13"/>
      <c r="K173" s="29" t="str">
        <f aca="false">IF(S173="","",IF(U173=0,"Not in the log",INDEX('Van log'!$C$1:$C$2001,V173)&amp;IF(U173&gt;1," + "&amp;(U173-1)&amp;" more: check","")))</f>
        <v/>
      </c>
      <c r="L173" s="33" t="str">
        <f aca="false">IF(AND(A173&lt;&gt;"",OR(B173="Speeding",B173="Red light camera")),INT(A173*1)+28,"")</f>
        <v/>
      </c>
      <c r="M173" s="33" t="str">
        <f aca="true">IF(OR(A173="",OR(P173="Driver named",P173="Paid",P173="Cancelled"),MAX(N(I173),N(J173),N(L173))=0),"",IF(MIN(IF(N(I173)&gt;=TODAY(),N(I173),99999),IF(N(J173)&gt;=TODAY(),N(J173),99999),IF(N(L173)&gt;=TODAY(),N(L173),99999))&lt;99999,MIN(IF(N(I173)&gt;=TODAY(),N(I173),99999),IF(N(J173)&gt;=TODAY(),N(J173),99999),IF(N(L173)&gt;=TODAY(),N(L173),99999)),MAX(N(I173),N(J173),N(L173))))</f>
        <v/>
      </c>
      <c r="N173" s="34" t="str">
        <f aca="false">IF(M173="","",IF(M173=N(L173),"Name the driver",IF(M173=N(I173),"Reduced amount ends","Pay or respond")))</f>
        <v/>
      </c>
      <c r="O173" s="35" t="str">
        <f aca="true">IF(M173="","",M173-TODAY())</f>
        <v/>
      </c>
      <c r="P173" s="14"/>
      <c r="Q173" s="14"/>
      <c r="R173" s="17" t="str">
        <f aca="false">IF(TRIM(E173&amp;"")="","",SUBSTITUTE(UPPER(TRIM(E173&amp;""))," ",""))</f>
        <v/>
      </c>
      <c r="S173" s="18" t="str">
        <f aca="false">IF(OR(F173="",R173=""),"",IFERROR(INT(F173*1)+IF(TRIM(G173&amp;"")="",0,MOD(G173*1,1)),""))</f>
        <v/>
      </c>
      <c r="T173" s="18" t="str">
        <f aca="false">IF(S173="","",IFERROR(INT(F173*1)+IF(TRIM(G173&amp;"")="",1-1/86400,MOD(G173*1,1)),""))</f>
        <v/>
      </c>
      <c r="U173" s="17" t="n">
        <f aca="false">IF(S173="",0,SUMPRODUCT(('Van log'!$I$2:$I$2001=R173)*('Van log'!$J$2:$J$2001&lt;=T173)*('Van log'!$K$2:$K$2001&gt;=S173)))</f>
        <v>0</v>
      </c>
      <c r="V173" s="17" t="n">
        <f aca="false">IF(U173=0,0,SUMPRODUCT(MAX(('Van log'!$I$2:$I$2001=R173)*('Van log'!$J$2:$J$2001&lt;=T173)*('Van log'!$K$2:$K$2001&gt;=S173)*ROW('Van log'!$I$2:$I$2001))))</f>
        <v>0</v>
      </c>
    </row>
    <row r="174" customFormat="false" ht="15" hidden="false" customHeight="false" outlineLevel="0" collapsed="false">
      <c r="A174" s="13"/>
      <c r="B174" s="14"/>
      <c r="C174" s="14"/>
      <c r="D174" s="14"/>
      <c r="E174" s="14"/>
      <c r="F174" s="13"/>
      <c r="G174" s="15"/>
      <c r="H174" s="32"/>
      <c r="I174" s="13"/>
      <c r="J174" s="13"/>
      <c r="K174" s="29" t="str">
        <f aca="false">IF(S174="","",IF(U174=0,"Not in the log",INDEX('Van log'!$C$1:$C$2001,V174)&amp;IF(U174&gt;1," + "&amp;(U174-1)&amp;" more: check","")))</f>
        <v/>
      </c>
      <c r="L174" s="33" t="str">
        <f aca="false">IF(AND(A174&lt;&gt;"",OR(B174="Speeding",B174="Red light camera")),INT(A174*1)+28,"")</f>
        <v/>
      </c>
      <c r="M174" s="33" t="str">
        <f aca="true">IF(OR(A174="",OR(P174="Driver named",P174="Paid",P174="Cancelled"),MAX(N(I174),N(J174),N(L174))=0),"",IF(MIN(IF(N(I174)&gt;=TODAY(),N(I174),99999),IF(N(J174)&gt;=TODAY(),N(J174),99999),IF(N(L174)&gt;=TODAY(),N(L174),99999))&lt;99999,MIN(IF(N(I174)&gt;=TODAY(),N(I174),99999),IF(N(J174)&gt;=TODAY(),N(J174),99999),IF(N(L174)&gt;=TODAY(),N(L174),99999)),MAX(N(I174),N(J174),N(L174))))</f>
        <v/>
      </c>
      <c r="N174" s="34" t="str">
        <f aca="false">IF(M174="","",IF(M174=N(L174),"Name the driver",IF(M174=N(I174),"Reduced amount ends","Pay or respond")))</f>
        <v/>
      </c>
      <c r="O174" s="35" t="str">
        <f aca="true">IF(M174="","",M174-TODAY())</f>
        <v/>
      </c>
      <c r="P174" s="14"/>
      <c r="Q174" s="14"/>
      <c r="R174" s="17" t="str">
        <f aca="false">IF(TRIM(E174&amp;"")="","",SUBSTITUTE(UPPER(TRIM(E174&amp;""))," ",""))</f>
        <v/>
      </c>
      <c r="S174" s="18" t="str">
        <f aca="false">IF(OR(F174="",R174=""),"",IFERROR(INT(F174*1)+IF(TRIM(G174&amp;"")="",0,MOD(G174*1,1)),""))</f>
        <v/>
      </c>
      <c r="T174" s="18" t="str">
        <f aca="false">IF(S174="","",IFERROR(INT(F174*1)+IF(TRIM(G174&amp;"")="",1-1/86400,MOD(G174*1,1)),""))</f>
        <v/>
      </c>
      <c r="U174" s="17" t="n">
        <f aca="false">IF(S174="",0,SUMPRODUCT(('Van log'!$I$2:$I$2001=R174)*('Van log'!$J$2:$J$2001&lt;=T174)*('Van log'!$K$2:$K$2001&gt;=S174)))</f>
        <v>0</v>
      </c>
      <c r="V174" s="17" t="n">
        <f aca="false">IF(U174=0,0,SUMPRODUCT(MAX(('Van log'!$I$2:$I$2001=R174)*('Van log'!$J$2:$J$2001&lt;=T174)*('Van log'!$K$2:$K$2001&gt;=S174)*ROW('Van log'!$I$2:$I$2001))))</f>
        <v>0</v>
      </c>
    </row>
    <row r="175" customFormat="false" ht="15" hidden="false" customHeight="false" outlineLevel="0" collapsed="false">
      <c r="A175" s="13"/>
      <c r="B175" s="14"/>
      <c r="C175" s="14"/>
      <c r="D175" s="14"/>
      <c r="E175" s="14"/>
      <c r="F175" s="13"/>
      <c r="G175" s="15"/>
      <c r="H175" s="32"/>
      <c r="I175" s="13"/>
      <c r="J175" s="13"/>
      <c r="K175" s="29" t="str">
        <f aca="false">IF(S175="","",IF(U175=0,"Not in the log",INDEX('Van log'!$C$1:$C$2001,V175)&amp;IF(U175&gt;1," + "&amp;(U175-1)&amp;" more: check","")))</f>
        <v/>
      </c>
      <c r="L175" s="33" t="str">
        <f aca="false">IF(AND(A175&lt;&gt;"",OR(B175="Speeding",B175="Red light camera")),INT(A175*1)+28,"")</f>
        <v/>
      </c>
      <c r="M175" s="33" t="str">
        <f aca="true">IF(OR(A175="",OR(P175="Driver named",P175="Paid",P175="Cancelled"),MAX(N(I175),N(J175),N(L175))=0),"",IF(MIN(IF(N(I175)&gt;=TODAY(),N(I175),99999),IF(N(J175)&gt;=TODAY(),N(J175),99999),IF(N(L175)&gt;=TODAY(),N(L175),99999))&lt;99999,MIN(IF(N(I175)&gt;=TODAY(),N(I175),99999),IF(N(J175)&gt;=TODAY(),N(J175),99999),IF(N(L175)&gt;=TODAY(),N(L175),99999)),MAX(N(I175),N(J175),N(L175))))</f>
        <v/>
      </c>
      <c r="N175" s="34" t="str">
        <f aca="false">IF(M175="","",IF(M175=N(L175),"Name the driver",IF(M175=N(I175),"Reduced amount ends","Pay or respond")))</f>
        <v/>
      </c>
      <c r="O175" s="35" t="str">
        <f aca="true">IF(M175="","",M175-TODAY())</f>
        <v/>
      </c>
      <c r="P175" s="14"/>
      <c r="Q175" s="14"/>
      <c r="R175" s="17" t="str">
        <f aca="false">IF(TRIM(E175&amp;"")="","",SUBSTITUTE(UPPER(TRIM(E175&amp;""))," ",""))</f>
        <v/>
      </c>
      <c r="S175" s="18" t="str">
        <f aca="false">IF(OR(F175="",R175=""),"",IFERROR(INT(F175*1)+IF(TRIM(G175&amp;"")="",0,MOD(G175*1,1)),""))</f>
        <v/>
      </c>
      <c r="T175" s="18" t="str">
        <f aca="false">IF(S175="","",IFERROR(INT(F175*1)+IF(TRIM(G175&amp;"")="",1-1/86400,MOD(G175*1,1)),""))</f>
        <v/>
      </c>
      <c r="U175" s="17" t="n">
        <f aca="false">IF(S175="",0,SUMPRODUCT(('Van log'!$I$2:$I$2001=R175)*('Van log'!$J$2:$J$2001&lt;=T175)*('Van log'!$K$2:$K$2001&gt;=S175)))</f>
        <v>0</v>
      </c>
      <c r="V175" s="17" t="n">
        <f aca="false">IF(U175=0,0,SUMPRODUCT(MAX(('Van log'!$I$2:$I$2001=R175)*('Van log'!$J$2:$J$2001&lt;=T175)*('Van log'!$K$2:$K$2001&gt;=S175)*ROW('Van log'!$I$2:$I$2001))))</f>
        <v>0</v>
      </c>
    </row>
    <row r="176" customFormat="false" ht="15" hidden="false" customHeight="false" outlineLevel="0" collapsed="false">
      <c r="A176" s="13"/>
      <c r="B176" s="14"/>
      <c r="C176" s="14"/>
      <c r="D176" s="14"/>
      <c r="E176" s="14"/>
      <c r="F176" s="13"/>
      <c r="G176" s="15"/>
      <c r="H176" s="32"/>
      <c r="I176" s="13"/>
      <c r="J176" s="13"/>
      <c r="K176" s="29" t="str">
        <f aca="false">IF(S176="","",IF(U176=0,"Not in the log",INDEX('Van log'!$C$1:$C$2001,V176)&amp;IF(U176&gt;1," + "&amp;(U176-1)&amp;" more: check","")))</f>
        <v/>
      </c>
      <c r="L176" s="33" t="str">
        <f aca="false">IF(AND(A176&lt;&gt;"",OR(B176="Speeding",B176="Red light camera")),INT(A176*1)+28,"")</f>
        <v/>
      </c>
      <c r="M176" s="33" t="str">
        <f aca="true">IF(OR(A176="",OR(P176="Driver named",P176="Paid",P176="Cancelled"),MAX(N(I176),N(J176),N(L176))=0),"",IF(MIN(IF(N(I176)&gt;=TODAY(),N(I176),99999),IF(N(J176)&gt;=TODAY(),N(J176),99999),IF(N(L176)&gt;=TODAY(),N(L176),99999))&lt;99999,MIN(IF(N(I176)&gt;=TODAY(),N(I176),99999),IF(N(J176)&gt;=TODAY(),N(J176),99999),IF(N(L176)&gt;=TODAY(),N(L176),99999)),MAX(N(I176),N(J176),N(L176))))</f>
        <v/>
      </c>
      <c r="N176" s="34" t="str">
        <f aca="false">IF(M176="","",IF(M176=N(L176),"Name the driver",IF(M176=N(I176),"Reduced amount ends","Pay or respond")))</f>
        <v/>
      </c>
      <c r="O176" s="35" t="str">
        <f aca="true">IF(M176="","",M176-TODAY())</f>
        <v/>
      </c>
      <c r="P176" s="14"/>
      <c r="Q176" s="14"/>
      <c r="R176" s="17" t="str">
        <f aca="false">IF(TRIM(E176&amp;"")="","",SUBSTITUTE(UPPER(TRIM(E176&amp;""))," ",""))</f>
        <v/>
      </c>
      <c r="S176" s="18" t="str">
        <f aca="false">IF(OR(F176="",R176=""),"",IFERROR(INT(F176*1)+IF(TRIM(G176&amp;"")="",0,MOD(G176*1,1)),""))</f>
        <v/>
      </c>
      <c r="T176" s="18" t="str">
        <f aca="false">IF(S176="","",IFERROR(INT(F176*1)+IF(TRIM(G176&amp;"")="",1-1/86400,MOD(G176*1,1)),""))</f>
        <v/>
      </c>
      <c r="U176" s="17" t="n">
        <f aca="false">IF(S176="",0,SUMPRODUCT(('Van log'!$I$2:$I$2001=R176)*('Van log'!$J$2:$J$2001&lt;=T176)*('Van log'!$K$2:$K$2001&gt;=S176)))</f>
        <v>0</v>
      </c>
      <c r="V176" s="17" t="n">
        <f aca="false">IF(U176=0,0,SUMPRODUCT(MAX(('Van log'!$I$2:$I$2001=R176)*('Van log'!$J$2:$J$2001&lt;=T176)*('Van log'!$K$2:$K$2001&gt;=S176)*ROW('Van log'!$I$2:$I$2001))))</f>
        <v>0</v>
      </c>
    </row>
    <row r="177" customFormat="false" ht="15" hidden="false" customHeight="false" outlineLevel="0" collapsed="false">
      <c r="A177" s="13"/>
      <c r="B177" s="14"/>
      <c r="C177" s="14"/>
      <c r="D177" s="14"/>
      <c r="E177" s="14"/>
      <c r="F177" s="13"/>
      <c r="G177" s="15"/>
      <c r="H177" s="32"/>
      <c r="I177" s="13"/>
      <c r="J177" s="13"/>
      <c r="K177" s="29" t="str">
        <f aca="false">IF(S177="","",IF(U177=0,"Not in the log",INDEX('Van log'!$C$1:$C$2001,V177)&amp;IF(U177&gt;1," + "&amp;(U177-1)&amp;" more: check","")))</f>
        <v/>
      </c>
      <c r="L177" s="33" t="str">
        <f aca="false">IF(AND(A177&lt;&gt;"",OR(B177="Speeding",B177="Red light camera")),INT(A177*1)+28,"")</f>
        <v/>
      </c>
      <c r="M177" s="33" t="str">
        <f aca="true">IF(OR(A177="",OR(P177="Driver named",P177="Paid",P177="Cancelled"),MAX(N(I177),N(J177),N(L177))=0),"",IF(MIN(IF(N(I177)&gt;=TODAY(),N(I177),99999),IF(N(J177)&gt;=TODAY(),N(J177),99999),IF(N(L177)&gt;=TODAY(),N(L177),99999))&lt;99999,MIN(IF(N(I177)&gt;=TODAY(),N(I177),99999),IF(N(J177)&gt;=TODAY(),N(J177),99999),IF(N(L177)&gt;=TODAY(),N(L177),99999)),MAX(N(I177),N(J177),N(L177))))</f>
        <v/>
      </c>
      <c r="N177" s="34" t="str">
        <f aca="false">IF(M177="","",IF(M177=N(L177),"Name the driver",IF(M177=N(I177),"Reduced amount ends","Pay or respond")))</f>
        <v/>
      </c>
      <c r="O177" s="35" t="str">
        <f aca="true">IF(M177="","",M177-TODAY())</f>
        <v/>
      </c>
      <c r="P177" s="14"/>
      <c r="Q177" s="14"/>
      <c r="R177" s="17" t="str">
        <f aca="false">IF(TRIM(E177&amp;"")="","",SUBSTITUTE(UPPER(TRIM(E177&amp;""))," ",""))</f>
        <v/>
      </c>
      <c r="S177" s="18" t="str">
        <f aca="false">IF(OR(F177="",R177=""),"",IFERROR(INT(F177*1)+IF(TRIM(G177&amp;"")="",0,MOD(G177*1,1)),""))</f>
        <v/>
      </c>
      <c r="T177" s="18" t="str">
        <f aca="false">IF(S177="","",IFERROR(INT(F177*1)+IF(TRIM(G177&amp;"")="",1-1/86400,MOD(G177*1,1)),""))</f>
        <v/>
      </c>
      <c r="U177" s="17" t="n">
        <f aca="false">IF(S177="",0,SUMPRODUCT(('Van log'!$I$2:$I$2001=R177)*('Van log'!$J$2:$J$2001&lt;=T177)*('Van log'!$K$2:$K$2001&gt;=S177)))</f>
        <v>0</v>
      </c>
      <c r="V177" s="17" t="n">
        <f aca="false">IF(U177=0,0,SUMPRODUCT(MAX(('Van log'!$I$2:$I$2001=R177)*('Van log'!$J$2:$J$2001&lt;=T177)*('Van log'!$K$2:$K$2001&gt;=S177)*ROW('Van log'!$I$2:$I$2001))))</f>
        <v>0</v>
      </c>
    </row>
    <row r="178" customFormat="false" ht="15" hidden="false" customHeight="false" outlineLevel="0" collapsed="false">
      <c r="A178" s="13"/>
      <c r="B178" s="14"/>
      <c r="C178" s="14"/>
      <c r="D178" s="14"/>
      <c r="E178" s="14"/>
      <c r="F178" s="13"/>
      <c r="G178" s="15"/>
      <c r="H178" s="32"/>
      <c r="I178" s="13"/>
      <c r="J178" s="13"/>
      <c r="K178" s="29" t="str">
        <f aca="false">IF(S178="","",IF(U178=0,"Not in the log",INDEX('Van log'!$C$1:$C$2001,V178)&amp;IF(U178&gt;1," + "&amp;(U178-1)&amp;" more: check","")))</f>
        <v/>
      </c>
      <c r="L178" s="33" t="str">
        <f aca="false">IF(AND(A178&lt;&gt;"",OR(B178="Speeding",B178="Red light camera")),INT(A178*1)+28,"")</f>
        <v/>
      </c>
      <c r="M178" s="33" t="str">
        <f aca="true">IF(OR(A178="",OR(P178="Driver named",P178="Paid",P178="Cancelled"),MAX(N(I178),N(J178),N(L178))=0),"",IF(MIN(IF(N(I178)&gt;=TODAY(),N(I178),99999),IF(N(J178)&gt;=TODAY(),N(J178),99999),IF(N(L178)&gt;=TODAY(),N(L178),99999))&lt;99999,MIN(IF(N(I178)&gt;=TODAY(),N(I178),99999),IF(N(J178)&gt;=TODAY(),N(J178),99999),IF(N(L178)&gt;=TODAY(),N(L178),99999)),MAX(N(I178),N(J178),N(L178))))</f>
        <v/>
      </c>
      <c r="N178" s="34" t="str">
        <f aca="false">IF(M178="","",IF(M178=N(L178),"Name the driver",IF(M178=N(I178),"Reduced amount ends","Pay or respond")))</f>
        <v/>
      </c>
      <c r="O178" s="35" t="str">
        <f aca="true">IF(M178="","",M178-TODAY())</f>
        <v/>
      </c>
      <c r="P178" s="14"/>
      <c r="Q178" s="14"/>
      <c r="R178" s="17" t="str">
        <f aca="false">IF(TRIM(E178&amp;"")="","",SUBSTITUTE(UPPER(TRIM(E178&amp;""))," ",""))</f>
        <v/>
      </c>
      <c r="S178" s="18" t="str">
        <f aca="false">IF(OR(F178="",R178=""),"",IFERROR(INT(F178*1)+IF(TRIM(G178&amp;"")="",0,MOD(G178*1,1)),""))</f>
        <v/>
      </c>
      <c r="T178" s="18" t="str">
        <f aca="false">IF(S178="","",IFERROR(INT(F178*1)+IF(TRIM(G178&amp;"")="",1-1/86400,MOD(G178*1,1)),""))</f>
        <v/>
      </c>
      <c r="U178" s="17" t="n">
        <f aca="false">IF(S178="",0,SUMPRODUCT(('Van log'!$I$2:$I$2001=R178)*('Van log'!$J$2:$J$2001&lt;=T178)*('Van log'!$K$2:$K$2001&gt;=S178)))</f>
        <v>0</v>
      </c>
      <c r="V178" s="17" t="n">
        <f aca="false">IF(U178=0,0,SUMPRODUCT(MAX(('Van log'!$I$2:$I$2001=R178)*('Van log'!$J$2:$J$2001&lt;=T178)*('Van log'!$K$2:$K$2001&gt;=S178)*ROW('Van log'!$I$2:$I$2001))))</f>
        <v>0</v>
      </c>
    </row>
    <row r="179" customFormat="false" ht="15" hidden="false" customHeight="false" outlineLevel="0" collapsed="false">
      <c r="A179" s="13"/>
      <c r="B179" s="14"/>
      <c r="C179" s="14"/>
      <c r="D179" s="14"/>
      <c r="E179" s="14"/>
      <c r="F179" s="13"/>
      <c r="G179" s="15"/>
      <c r="H179" s="32"/>
      <c r="I179" s="13"/>
      <c r="J179" s="13"/>
      <c r="K179" s="29" t="str">
        <f aca="false">IF(S179="","",IF(U179=0,"Not in the log",INDEX('Van log'!$C$1:$C$2001,V179)&amp;IF(U179&gt;1," + "&amp;(U179-1)&amp;" more: check","")))</f>
        <v/>
      </c>
      <c r="L179" s="33" t="str">
        <f aca="false">IF(AND(A179&lt;&gt;"",OR(B179="Speeding",B179="Red light camera")),INT(A179*1)+28,"")</f>
        <v/>
      </c>
      <c r="M179" s="33" t="str">
        <f aca="true">IF(OR(A179="",OR(P179="Driver named",P179="Paid",P179="Cancelled"),MAX(N(I179),N(J179),N(L179))=0),"",IF(MIN(IF(N(I179)&gt;=TODAY(),N(I179),99999),IF(N(J179)&gt;=TODAY(),N(J179),99999),IF(N(L179)&gt;=TODAY(),N(L179),99999))&lt;99999,MIN(IF(N(I179)&gt;=TODAY(),N(I179),99999),IF(N(J179)&gt;=TODAY(),N(J179),99999),IF(N(L179)&gt;=TODAY(),N(L179),99999)),MAX(N(I179),N(J179),N(L179))))</f>
        <v/>
      </c>
      <c r="N179" s="34" t="str">
        <f aca="false">IF(M179="","",IF(M179=N(L179),"Name the driver",IF(M179=N(I179),"Reduced amount ends","Pay or respond")))</f>
        <v/>
      </c>
      <c r="O179" s="35" t="str">
        <f aca="true">IF(M179="","",M179-TODAY())</f>
        <v/>
      </c>
      <c r="P179" s="14"/>
      <c r="Q179" s="14"/>
      <c r="R179" s="17" t="str">
        <f aca="false">IF(TRIM(E179&amp;"")="","",SUBSTITUTE(UPPER(TRIM(E179&amp;""))," ",""))</f>
        <v/>
      </c>
      <c r="S179" s="18" t="str">
        <f aca="false">IF(OR(F179="",R179=""),"",IFERROR(INT(F179*1)+IF(TRIM(G179&amp;"")="",0,MOD(G179*1,1)),""))</f>
        <v/>
      </c>
      <c r="T179" s="18" t="str">
        <f aca="false">IF(S179="","",IFERROR(INT(F179*1)+IF(TRIM(G179&amp;"")="",1-1/86400,MOD(G179*1,1)),""))</f>
        <v/>
      </c>
      <c r="U179" s="17" t="n">
        <f aca="false">IF(S179="",0,SUMPRODUCT(('Van log'!$I$2:$I$2001=R179)*('Van log'!$J$2:$J$2001&lt;=T179)*('Van log'!$K$2:$K$2001&gt;=S179)))</f>
        <v>0</v>
      </c>
      <c r="V179" s="17" t="n">
        <f aca="false">IF(U179=0,0,SUMPRODUCT(MAX(('Van log'!$I$2:$I$2001=R179)*('Van log'!$J$2:$J$2001&lt;=T179)*('Van log'!$K$2:$K$2001&gt;=S179)*ROW('Van log'!$I$2:$I$2001))))</f>
        <v>0</v>
      </c>
    </row>
    <row r="180" customFormat="false" ht="15" hidden="false" customHeight="false" outlineLevel="0" collapsed="false">
      <c r="A180" s="13"/>
      <c r="B180" s="14"/>
      <c r="C180" s="14"/>
      <c r="D180" s="14"/>
      <c r="E180" s="14"/>
      <c r="F180" s="13"/>
      <c r="G180" s="15"/>
      <c r="H180" s="32"/>
      <c r="I180" s="13"/>
      <c r="J180" s="13"/>
      <c r="K180" s="29" t="str">
        <f aca="false">IF(S180="","",IF(U180=0,"Not in the log",INDEX('Van log'!$C$1:$C$2001,V180)&amp;IF(U180&gt;1," + "&amp;(U180-1)&amp;" more: check","")))</f>
        <v/>
      </c>
      <c r="L180" s="33" t="str">
        <f aca="false">IF(AND(A180&lt;&gt;"",OR(B180="Speeding",B180="Red light camera")),INT(A180*1)+28,"")</f>
        <v/>
      </c>
      <c r="M180" s="33" t="str">
        <f aca="true">IF(OR(A180="",OR(P180="Driver named",P180="Paid",P180="Cancelled"),MAX(N(I180),N(J180),N(L180))=0),"",IF(MIN(IF(N(I180)&gt;=TODAY(),N(I180),99999),IF(N(J180)&gt;=TODAY(),N(J180),99999),IF(N(L180)&gt;=TODAY(),N(L180),99999))&lt;99999,MIN(IF(N(I180)&gt;=TODAY(),N(I180),99999),IF(N(J180)&gt;=TODAY(),N(J180),99999),IF(N(L180)&gt;=TODAY(),N(L180),99999)),MAX(N(I180),N(J180),N(L180))))</f>
        <v/>
      </c>
      <c r="N180" s="34" t="str">
        <f aca="false">IF(M180="","",IF(M180=N(L180),"Name the driver",IF(M180=N(I180),"Reduced amount ends","Pay or respond")))</f>
        <v/>
      </c>
      <c r="O180" s="35" t="str">
        <f aca="true">IF(M180="","",M180-TODAY())</f>
        <v/>
      </c>
      <c r="P180" s="14"/>
      <c r="Q180" s="14"/>
      <c r="R180" s="17" t="str">
        <f aca="false">IF(TRIM(E180&amp;"")="","",SUBSTITUTE(UPPER(TRIM(E180&amp;""))," ",""))</f>
        <v/>
      </c>
      <c r="S180" s="18" t="str">
        <f aca="false">IF(OR(F180="",R180=""),"",IFERROR(INT(F180*1)+IF(TRIM(G180&amp;"")="",0,MOD(G180*1,1)),""))</f>
        <v/>
      </c>
      <c r="T180" s="18" t="str">
        <f aca="false">IF(S180="","",IFERROR(INT(F180*1)+IF(TRIM(G180&amp;"")="",1-1/86400,MOD(G180*1,1)),""))</f>
        <v/>
      </c>
      <c r="U180" s="17" t="n">
        <f aca="false">IF(S180="",0,SUMPRODUCT(('Van log'!$I$2:$I$2001=R180)*('Van log'!$J$2:$J$2001&lt;=T180)*('Van log'!$K$2:$K$2001&gt;=S180)))</f>
        <v>0</v>
      </c>
      <c r="V180" s="17" t="n">
        <f aca="false">IF(U180=0,0,SUMPRODUCT(MAX(('Van log'!$I$2:$I$2001=R180)*('Van log'!$J$2:$J$2001&lt;=T180)*('Van log'!$K$2:$K$2001&gt;=S180)*ROW('Van log'!$I$2:$I$2001))))</f>
        <v>0</v>
      </c>
    </row>
    <row r="181" customFormat="false" ht="15" hidden="false" customHeight="false" outlineLevel="0" collapsed="false">
      <c r="A181" s="13"/>
      <c r="B181" s="14"/>
      <c r="C181" s="14"/>
      <c r="D181" s="14"/>
      <c r="E181" s="14"/>
      <c r="F181" s="13"/>
      <c r="G181" s="15"/>
      <c r="H181" s="32"/>
      <c r="I181" s="13"/>
      <c r="J181" s="13"/>
      <c r="K181" s="29" t="str">
        <f aca="false">IF(S181="","",IF(U181=0,"Not in the log",INDEX('Van log'!$C$1:$C$2001,V181)&amp;IF(U181&gt;1," + "&amp;(U181-1)&amp;" more: check","")))</f>
        <v/>
      </c>
      <c r="L181" s="33" t="str">
        <f aca="false">IF(AND(A181&lt;&gt;"",OR(B181="Speeding",B181="Red light camera")),INT(A181*1)+28,"")</f>
        <v/>
      </c>
      <c r="M181" s="33" t="str">
        <f aca="true">IF(OR(A181="",OR(P181="Driver named",P181="Paid",P181="Cancelled"),MAX(N(I181),N(J181),N(L181))=0),"",IF(MIN(IF(N(I181)&gt;=TODAY(),N(I181),99999),IF(N(J181)&gt;=TODAY(),N(J181),99999),IF(N(L181)&gt;=TODAY(),N(L181),99999))&lt;99999,MIN(IF(N(I181)&gt;=TODAY(),N(I181),99999),IF(N(J181)&gt;=TODAY(),N(J181),99999),IF(N(L181)&gt;=TODAY(),N(L181),99999)),MAX(N(I181),N(J181),N(L181))))</f>
        <v/>
      </c>
      <c r="N181" s="34" t="str">
        <f aca="false">IF(M181="","",IF(M181=N(L181),"Name the driver",IF(M181=N(I181),"Reduced amount ends","Pay or respond")))</f>
        <v/>
      </c>
      <c r="O181" s="35" t="str">
        <f aca="true">IF(M181="","",M181-TODAY())</f>
        <v/>
      </c>
      <c r="P181" s="14"/>
      <c r="Q181" s="14"/>
      <c r="R181" s="17" t="str">
        <f aca="false">IF(TRIM(E181&amp;"")="","",SUBSTITUTE(UPPER(TRIM(E181&amp;""))," ",""))</f>
        <v/>
      </c>
      <c r="S181" s="18" t="str">
        <f aca="false">IF(OR(F181="",R181=""),"",IFERROR(INT(F181*1)+IF(TRIM(G181&amp;"")="",0,MOD(G181*1,1)),""))</f>
        <v/>
      </c>
      <c r="T181" s="18" t="str">
        <f aca="false">IF(S181="","",IFERROR(INT(F181*1)+IF(TRIM(G181&amp;"")="",1-1/86400,MOD(G181*1,1)),""))</f>
        <v/>
      </c>
      <c r="U181" s="17" t="n">
        <f aca="false">IF(S181="",0,SUMPRODUCT(('Van log'!$I$2:$I$2001=R181)*('Van log'!$J$2:$J$2001&lt;=T181)*('Van log'!$K$2:$K$2001&gt;=S181)))</f>
        <v>0</v>
      </c>
      <c r="V181" s="17" t="n">
        <f aca="false">IF(U181=0,0,SUMPRODUCT(MAX(('Van log'!$I$2:$I$2001=R181)*('Van log'!$J$2:$J$2001&lt;=T181)*('Van log'!$K$2:$K$2001&gt;=S181)*ROW('Van log'!$I$2:$I$2001))))</f>
        <v>0</v>
      </c>
    </row>
    <row r="182" customFormat="false" ht="15" hidden="false" customHeight="false" outlineLevel="0" collapsed="false">
      <c r="A182" s="13"/>
      <c r="B182" s="14"/>
      <c r="C182" s="14"/>
      <c r="D182" s="14"/>
      <c r="E182" s="14"/>
      <c r="F182" s="13"/>
      <c r="G182" s="15"/>
      <c r="H182" s="32"/>
      <c r="I182" s="13"/>
      <c r="J182" s="13"/>
      <c r="K182" s="29" t="str">
        <f aca="false">IF(S182="","",IF(U182=0,"Not in the log",INDEX('Van log'!$C$1:$C$2001,V182)&amp;IF(U182&gt;1," + "&amp;(U182-1)&amp;" more: check","")))</f>
        <v/>
      </c>
      <c r="L182" s="33" t="str">
        <f aca="false">IF(AND(A182&lt;&gt;"",OR(B182="Speeding",B182="Red light camera")),INT(A182*1)+28,"")</f>
        <v/>
      </c>
      <c r="M182" s="33" t="str">
        <f aca="true">IF(OR(A182="",OR(P182="Driver named",P182="Paid",P182="Cancelled"),MAX(N(I182),N(J182),N(L182))=0),"",IF(MIN(IF(N(I182)&gt;=TODAY(),N(I182),99999),IF(N(J182)&gt;=TODAY(),N(J182),99999),IF(N(L182)&gt;=TODAY(),N(L182),99999))&lt;99999,MIN(IF(N(I182)&gt;=TODAY(),N(I182),99999),IF(N(J182)&gt;=TODAY(),N(J182),99999),IF(N(L182)&gt;=TODAY(),N(L182),99999)),MAX(N(I182),N(J182),N(L182))))</f>
        <v/>
      </c>
      <c r="N182" s="34" t="str">
        <f aca="false">IF(M182="","",IF(M182=N(L182),"Name the driver",IF(M182=N(I182),"Reduced amount ends","Pay or respond")))</f>
        <v/>
      </c>
      <c r="O182" s="35" t="str">
        <f aca="true">IF(M182="","",M182-TODAY())</f>
        <v/>
      </c>
      <c r="P182" s="14"/>
      <c r="Q182" s="14"/>
      <c r="R182" s="17" t="str">
        <f aca="false">IF(TRIM(E182&amp;"")="","",SUBSTITUTE(UPPER(TRIM(E182&amp;""))," ",""))</f>
        <v/>
      </c>
      <c r="S182" s="18" t="str">
        <f aca="false">IF(OR(F182="",R182=""),"",IFERROR(INT(F182*1)+IF(TRIM(G182&amp;"")="",0,MOD(G182*1,1)),""))</f>
        <v/>
      </c>
      <c r="T182" s="18" t="str">
        <f aca="false">IF(S182="","",IFERROR(INT(F182*1)+IF(TRIM(G182&amp;"")="",1-1/86400,MOD(G182*1,1)),""))</f>
        <v/>
      </c>
      <c r="U182" s="17" t="n">
        <f aca="false">IF(S182="",0,SUMPRODUCT(('Van log'!$I$2:$I$2001=R182)*('Van log'!$J$2:$J$2001&lt;=T182)*('Van log'!$K$2:$K$2001&gt;=S182)))</f>
        <v>0</v>
      </c>
      <c r="V182" s="17" t="n">
        <f aca="false">IF(U182=0,0,SUMPRODUCT(MAX(('Van log'!$I$2:$I$2001=R182)*('Van log'!$J$2:$J$2001&lt;=T182)*('Van log'!$K$2:$K$2001&gt;=S182)*ROW('Van log'!$I$2:$I$2001))))</f>
        <v>0</v>
      </c>
    </row>
    <row r="183" customFormat="false" ht="15" hidden="false" customHeight="false" outlineLevel="0" collapsed="false">
      <c r="A183" s="13"/>
      <c r="B183" s="14"/>
      <c r="C183" s="14"/>
      <c r="D183" s="14"/>
      <c r="E183" s="14"/>
      <c r="F183" s="13"/>
      <c r="G183" s="15"/>
      <c r="H183" s="32"/>
      <c r="I183" s="13"/>
      <c r="J183" s="13"/>
      <c r="K183" s="29" t="str">
        <f aca="false">IF(S183="","",IF(U183=0,"Not in the log",INDEX('Van log'!$C$1:$C$2001,V183)&amp;IF(U183&gt;1," + "&amp;(U183-1)&amp;" more: check","")))</f>
        <v/>
      </c>
      <c r="L183" s="33" t="str">
        <f aca="false">IF(AND(A183&lt;&gt;"",OR(B183="Speeding",B183="Red light camera")),INT(A183*1)+28,"")</f>
        <v/>
      </c>
      <c r="M183" s="33" t="str">
        <f aca="true">IF(OR(A183="",OR(P183="Driver named",P183="Paid",P183="Cancelled"),MAX(N(I183),N(J183),N(L183))=0),"",IF(MIN(IF(N(I183)&gt;=TODAY(),N(I183),99999),IF(N(J183)&gt;=TODAY(),N(J183),99999),IF(N(L183)&gt;=TODAY(),N(L183),99999))&lt;99999,MIN(IF(N(I183)&gt;=TODAY(),N(I183),99999),IF(N(J183)&gt;=TODAY(),N(J183),99999),IF(N(L183)&gt;=TODAY(),N(L183),99999)),MAX(N(I183),N(J183),N(L183))))</f>
        <v/>
      </c>
      <c r="N183" s="34" t="str">
        <f aca="false">IF(M183="","",IF(M183=N(L183),"Name the driver",IF(M183=N(I183),"Reduced amount ends","Pay or respond")))</f>
        <v/>
      </c>
      <c r="O183" s="35" t="str">
        <f aca="true">IF(M183="","",M183-TODAY())</f>
        <v/>
      </c>
      <c r="P183" s="14"/>
      <c r="Q183" s="14"/>
      <c r="R183" s="17" t="str">
        <f aca="false">IF(TRIM(E183&amp;"")="","",SUBSTITUTE(UPPER(TRIM(E183&amp;""))," ",""))</f>
        <v/>
      </c>
      <c r="S183" s="18" t="str">
        <f aca="false">IF(OR(F183="",R183=""),"",IFERROR(INT(F183*1)+IF(TRIM(G183&amp;"")="",0,MOD(G183*1,1)),""))</f>
        <v/>
      </c>
      <c r="T183" s="18" t="str">
        <f aca="false">IF(S183="","",IFERROR(INT(F183*1)+IF(TRIM(G183&amp;"")="",1-1/86400,MOD(G183*1,1)),""))</f>
        <v/>
      </c>
      <c r="U183" s="17" t="n">
        <f aca="false">IF(S183="",0,SUMPRODUCT(('Van log'!$I$2:$I$2001=R183)*('Van log'!$J$2:$J$2001&lt;=T183)*('Van log'!$K$2:$K$2001&gt;=S183)))</f>
        <v>0</v>
      </c>
      <c r="V183" s="17" t="n">
        <f aca="false">IF(U183=0,0,SUMPRODUCT(MAX(('Van log'!$I$2:$I$2001=R183)*('Van log'!$J$2:$J$2001&lt;=T183)*('Van log'!$K$2:$K$2001&gt;=S183)*ROW('Van log'!$I$2:$I$2001))))</f>
        <v>0</v>
      </c>
    </row>
    <row r="184" customFormat="false" ht="15" hidden="false" customHeight="false" outlineLevel="0" collapsed="false">
      <c r="A184" s="13"/>
      <c r="B184" s="14"/>
      <c r="C184" s="14"/>
      <c r="D184" s="14"/>
      <c r="E184" s="14"/>
      <c r="F184" s="13"/>
      <c r="G184" s="15"/>
      <c r="H184" s="32"/>
      <c r="I184" s="13"/>
      <c r="J184" s="13"/>
      <c r="K184" s="29" t="str">
        <f aca="false">IF(S184="","",IF(U184=0,"Not in the log",INDEX('Van log'!$C$1:$C$2001,V184)&amp;IF(U184&gt;1," + "&amp;(U184-1)&amp;" more: check","")))</f>
        <v/>
      </c>
      <c r="L184" s="33" t="str">
        <f aca="false">IF(AND(A184&lt;&gt;"",OR(B184="Speeding",B184="Red light camera")),INT(A184*1)+28,"")</f>
        <v/>
      </c>
      <c r="M184" s="33" t="str">
        <f aca="true">IF(OR(A184="",OR(P184="Driver named",P184="Paid",P184="Cancelled"),MAX(N(I184),N(J184),N(L184))=0),"",IF(MIN(IF(N(I184)&gt;=TODAY(),N(I184),99999),IF(N(J184)&gt;=TODAY(),N(J184),99999),IF(N(L184)&gt;=TODAY(),N(L184),99999))&lt;99999,MIN(IF(N(I184)&gt;=TODAY(),N(I184),99999),IF(N(J184)&gt;=TODAY(),N(J184),99999),IF(N(L184)&gt;=TODAY(),N(L184),99999)),MAX(N(I184),N(J184),N(L184))))</f>
        <v/>
      </c>
      <c r="N184" s="34" t="str">
        <f aca="false">IF(M184="","",IF(M184=N(L184),"Name the driver",IF(M184=N(I184),"Reduced amount ends","Pay or respond")))</f>
        <v/>
      </c>
      <c r="O184" s="35" t="str">
        <f aca="true">IF(M184="","",M184-TODAY())</f>
        <v/>
      </c>
      <c r="P184" s="14"/>
      <c r="Q184" s="14"/>
      <c r="R184" s="17" t="str">
        <f aca="false">IF(TRIM(E184&amp;"")="","",SUBSTITUTE(UPPER(TRIM(E184&amp;""))," ",""))</f>
        <v/>
      </c>
      <c r="S184" s="18" t="str">
        <f aca="false">IF(OR(F184="",R184=""),"",IFERROR(INT(F184*1)+IF(TRIM(G184&amp;"")="",0,MOD(G184*1,1)),""))</f>
        <v/>
      </c>
      <c r="T184" s="18" t="str">
        <f aca="false">IF(S184="","",IFERROR(INT(F184*1)+IF(TRIM(G184&amp;"")="",1-1/86400,MOD(G184*1,1)),""))</f>
        <v/>
      </c>
      <c r="U184" s="17" t="n">
        <f aca="false">IF(S184="",0,SUMPRODUCT(('Van log'!$I$2:$I$2001=R184)*('Van log'!$J$2:$J$2001&lt;=T184)*('Van log'!$K$2:$K$2001&gt;=S184)))</f>
        <v>0</v>
      </c>
      <c r="V184" s="17" t="n">
        <f aca="false">IF(U184=0,0,SUMPRODUCT(MAX(('Van log'!$I$2:$I$2001=R184)*('Van log'!$J$2:$J$2001&lt;=T184)*('Van log'!$K$2:$K$2001&gt;=S184)*ROW('Van log'!$I$2:$I$2001))))</f>
        <v>0</v>
      </c>
    </row>
    <row r="185" customFormat="false" ht="15" hidden="false" customHeight="false" outlineLevel="0" collapsed="false">
      <c r="A185" s="13"/>
      <c r="B185" s="14"/>
      <c r="C185" s="14"/>
      <c r="D185" s="14"/>
      <c r="E185" s="14"/>
      <c r="F185" s="13"/>
      <c r="G185" s="15"/>
      <c r="H185" s="32"/>
      <c r="I185" s="13"/>
      <c r="J185" s="13"/>
      <c r="K185" s="29" t="str">
        <f aca="false">IF(S185="","",IF(U185=0,"Not in the log",INDEX('Van log'!$C$1:$C$2001,V185)&amp;IF(U185&gt;1," + "&amp;(U185-1)&amp;" more: check","")))</f>
        <v/>
      </c>
      <c r="L185" s="33" t="str">
        <f aca="false">IF(AND(A185&lt;&gt;"",OR(B185="Speeding",B185="Red light camera")),INT(A185*1)+28,"")</f>
        <v/>
      </c>
      <c r="M185" s="33" t="str">
        <f aca="true">IF(OR(A185="",OR(P185="Driver named",P185="Paid",P185="Cancelled"),MAX(N(I185),N(J185),N(L185))=0),"",IF(MIN(IF(N(I185)&gt;=TODAY(),N(I185),99999),IF(N(J185)&gt;=TODAY(),N(J185),99999),IF(N(L185)&gt;=TODAY(),N(L185),99999))&lt;99999,MIN(IF(N(I185)&gt;=TODAY(),N(I185),99999),IF(N(J185)&gt;=TODAY(),N(J185),99999),IF(N(L185)&gt;=TODAY(),N(L185),99999)),MAX(N(I185),N(J185),N(L185))))</f>
        <v/>
      </c>
      <c r="N185" s="34" t="str">
        <f aca="false">IF(M185="","",IF(M185=N(L185),"Name the driver",IF(M185=N(I185),"Reduced amount ends","Pay or respond")))</f>
        <v/>
      </c>
      <c r="O185" s="35" t="str">
        <f aca="true">IF(M185="","",M185-TODAY())</f>
        <v/>
      </c>
      <c r="P185" s="14"/>
      <c r="Q185" s="14"/>
      <c r="R185" s="17" t="str">
        <f aca="false">IF(TRIM(E185&amp;"")="","",SUBSTITUTE(UPPER(TRIM(E185&amp;""))," ",""))</f>
        <v/>
      </c>
      <c r="S185" s="18" t="str">
        <f aca="false">IF(OR(F185="",R185=""),"",IFERROR(INT(F185*1)+IF(TRIM(G185&amp;"")="",0,MOD(G185*1,1)),""))</f>
        <v/>
      </c>
      <c r="T185" s="18" t="str">
        <f aca="false">IF(S185="","",IFERROR(INT(F185*1)+IF(TRIM(G185&amp;"")="",1-1/86400,MOD(G185*1,1)),""))</f>
        <v/>
      </c>
      <c r="U185" s="17" t="n">
        <f aca="false">IF(S185="",0,SUMPRODUCT(('Van log'!$I$2:$I$2001=R185)*('Van log'!$J$2:$J$2001&lt;=T185)*('Van log'!$K$2:$K$2001&gt;=S185)))</f>
        <v>0</v>
      </c>
      <c r="V185" s="17" t="n">
        <f aca="false">IF(U185=0,0,SUMPRODUCT(MAX(('Van log'!$I$2:$I$2001=R185)*('Van log'!$J$2:$J$2001&lt;=T185)*('Van log'!$K$2:$K$2001&gt;=S185)*ROW('Van log'!$I$2:$I$2001))))</f>
        <v>0</v>
      </c>
    </row>
    <row r="186" customFormat="false" ht="15" hidden="false" customHeight="false" outlineLevel="0" collapsed="false">
      <c r="A186" s="13"/>
      <c r="B186" s="14"/>
      <c r="C186" s="14"/>
      <c r="D186" s="14"/>
      <c r="E186" s="14"/>
      <c r="F186" s="13"/>
      <c r="G186" s="15"/>
      <c r="H186" s="32"/>
      <c r="I186" s="13"/>
      <c r="J186" s="13"/>
      <c r="K186" s="29" t="str">
        <f aca="false">IF(S186="","",IF(U186=0,"Not in the log",INDEX('Van log'!$C$1:$C$2001,V186)&amp;IF(U186&gt;1," + "&amp;(U186-1)&amp;" more: check","")))</f>
        <v/>
      </c>
      <c r="L186" s="33" t="str">
        <f aca="false">IF(AND(A186&lt;&gt;"",OR(B186="Speeding",B186="Red light camera")),INT(A186*1)+28,"")</f>
        <v/>
      </c>
      <c r="M186" s="33" t="str">
        <f aca="true">IF(OR(A186="",OR(P186="Driver named",P186="Paid",P186="Cancelled"),MAX(N(I186),N(J186),N(L186))=0),"",IF(MIN(IF(N(I186)&gt;=TODAY(),N(I186),99999),IF(N(J186)&gt;=TODAY(),N(J186),99999),IF(N(L186)&gt;=TODAY(),N(L186),99999))&lt;99999,MIN(IF(N(I186)&gt;=TODAY(),N(I186),99999),IF(N(J186)&gt;=TODAY(),N(J186),99999),IF(N(L186)&gt;=TODAY(),N(L186),99999)),MAX(N(I186),N(J186),N(L186))))</f>
        <v/>
      </c>
      <c r="N186" s="34" t="str">
        <f aca="false">IF(M186="","",IF(M186=N(L186),"Name the driver",IF(M186=N(I186),"Reduced amount ends","Pay or respond")))</f>
        <v/>
      </c>
      <c r="O186" s="35" t="str">
        <f aca="true">IF(M186="","",M186-TODAY())</f>
        <v/>
      </c>
      <c r="P186" s="14"/>
      <c r="Q186" s="14"/>
      <c r="R186" s="17" t="str">
        <f aca="false">IF(TRIM(E186&amp;"")="","",SUBSTITUTE(UPPER(TRIM(E186&amp;""))," ",""))</f>
        <v/>
      </c>
      <c r="S186" s="18" t="str">
        <f aca="false">IF(OR(F186="",R186=""),"",IFERROR(INT(F186*1)+IF(TRIM(G186&amp;"")="",0,MOD(G186*1,1)),""))</f>
        <v/>
      </c>
      <c r="T186" s="18" t="str">
        <f aca="false">IF(S186="","",IFERROR(INT(F186*1)+IF(TRIM(G186&amp;"")="",1-1/86400,MOD(G186*1,1)),""))</f>
        <v/>
      </c>
      <c r="U186" s="17" t="n">
        <f aca="false">IF(S186="",0,SUMPRODUCT(('Van log'!$I$2:$I$2001=R186)*('Van log'!$J$2:$J$2001&lt;=T186)*('Van log'!$K$2:$K$2001&gt;=S186)))</f>
        <v>0</v>
      </c>
      <c r="V186" s="17" t="n">
        <f aca="false">IF(U186=0,0,SUMPRODUCT(MAX(('Van log'!$I$2:$I$2001=R186)*('Van log'!$J$2:$J$2001&lt;=T186)*('Van log'!$K$2:$K$2001&gt;=S186)*ROW('Van log'!$I$2:$I$2001))))</f>
        <v>0</v>
      </c>
    </row>
    <row r="187" customFormat="false" ht="15" hidden="false" customHeight="false" outlineLevel="0" collapsed="false">
      <c r="A187" s="13"/>
      <c r="B187" s="14"/>
      <c r="C187" s="14"/>
      <c r="D187" s="14"/>
      <c r="E187" s="14"/>
      <c r="F187" s="13"/>
      <c r="G187" s="15"/>
      <c r="H187" s="32"/>
      <c r="I187" s="13"/>
      <c r="J187" s="13"/>
      <c r="K187" s="29" t="str">
        <f aca="false">IF(S187="","",IF(U187=0,"Not in the log",INDEX('Van log'!$C$1:$C$2001,V187)&amp;IF(U187&gt;1," + "&amp;(U187-1)&amp;" more: check","")))</f>
        <v/>
      </c>
      <c r="L187" s="33" t="str">
        <f aca="false">IF(AND(A187&lt;&gt;"",OR(B187="Speeding",B187="Red light camera")),INT(A187*1)+28,"")</f>
        <v/>
      </c>
      <c r="M187" s="33" t="str">
        <f aca="true">IF(OR(A187="",OR(P187="Driver named",P187="Paid",P187="Cancelled"),MAX(N(I187),N(J187),N(L187))=0),"",IF(MIN(IF(N(I187)&gt;=TODAY(),N(I187),99999),IF(N(J187)&gt;=TODAY(),N(J187),99999),IF(N(L187)&gt;=TODAY(),N(L187),99999))&lt;99999,MIN(IF(N(I187)&gt;=TODAY(),N(I187),99999),IF(N(J187)&gt;=TODAY(),N(J187),99999),IF(N(L187)&gt;=TODAY(),N(L187),99999)),MAX(N(I187),N(J187),N(L187))))</f>
        <v/>
      </c>
      <c r="N187" s="34" t="str">
        <f aca="false">IF(M187="","",IF(M187=N(L187),"Name the driver",IF(M187=N(I187),"Reduced amount ends","Pay or respond")))</f>
        <v/>
      </c>
      <c r="O187" s="35" t="str">
        <f aca="true">IF(M187="","",M187-TODAY())</f>
        <v/>
      </c>
      <c r="P187" s="14"/>
      <c r="Q187" s="14"/>
      <c r="R187" s="17" t="str">
        <f aca="false">IF(TRIM(E187&amp;"")="","",SUBSTITUTE(UPPER(TRIM(E187&amp;""))," ",""))</f>
        <v/>
      </c>
      <c r="S187" s="18" t="str">
        <f aca="false">IF(OR(F187="",R187=""),"",IFERROR(INT(F187*1)+IF(TRIM(G187&amp;"")="",0,MOD(G187*1,1)),""))</f>
        <v/>
      </c>
      <c r="T187" s="18" t="str">
        <f aca="false">IF(S187="","",IFERROR(INT(F187*1)+IF(TRIM(G187&amp;"")="",1-1/86400,MOD(G187*1,1)),""))</f>
        <v/>
      </c>
      <c r="U187" s="17" t="n">
        <f aca="false">IF(S187="",0,SUMPRODUCT(('Van log'!$I$2:$I$2001=R187)*('Van log'!$J$2:$J$2001&lt;=T187)*('Van log'!$K$2:$K$2001&gt;=S187)))</f>
        <v>0</v>
      </c>
      <c r="V187" s="17" t="n">
        <f aca="false">IF(U187=0,0,SUMPRODUCT(MAX(('Van log'!$I$2:$I$2001=R187)*('Van log'!$J$2:$J$2001&lt;=T187)*('Van log'!$K$2:$K$2001&gt;=S187)*ROW('Van log'!$I$2:$I$2001))))</f>
        <v>0</v>
      </c>
    </row>
    <row r="188" customFormat="false" ht="15" hidden="false" customHeight="false" outlineLevel="0" collapsed="false">
      <c r="A188" s="13"/>
      <c r="B188" s="14"/>
      <c r="C188" s="14"/>
      <c r="D188" s="14"/>
      <c r="E188" s="14"/>
      <c r="F188" s="13"/>
      <c r="G188" s="15"/>
      <c r="H188" s="32"/>
      <c r="I188" s="13"/>
      <c r="J188" s="13"/>
      <c r="K188" s="29" t="str">
        <f aca="false">IF(S188="","",IF(U188=0,"Not in the log",INDEX('Van log'!$C$1:$C$2001,V188)&amp;IF(U188&gt;1," + "&amp;(U188-1)&amp;" more: check","")))</f>
        <v/>
      </c>
      <c r="L188" s="33" t="str">
        <f aca="false">IF(AND(A188&lt;&gt;"",OR(B188="Speeding",B188="Red light camera")),INT(A188*1)+28,"")</f>
        <v/>
      </c>
      <c r="M188" s="33" t="str">
        <f aca="true">IF(OR(A188="",OR(P188="Driver named",P188="Paid",P188="Cancelled"),MAX(N(I188),N(J188),N(L188))=0),"",IF(MIN(IF(N(I188)&gt;=TODAY(),N(I188),99999),IF(N(J188)&gt;=TODAY(),N(J188),99999),IF(N(L188)&gt;=TODAY(),N(L188),99999))&lt;99999,MIN(IF(N(I188)&gt;=TODAY(),N(I188),99999),IF(N(J188)&gt;=TODAY(),N(J188),99999),IF(N(L188)&gt;=TODAY(),N(L188),99999)),MAX(N(I188),N(J188),N(L188))))</f>
        <v/>
      </c>
      <c r="N188" s="34" t="str">
        <f aca="false">IF(M188="","",IF(M188=N(L188),"Name the driver",IF(M188=N(I188),"Reduced amount ends","Pay or respond")))</f>
        <v/>
      </c>
      <c r="O188" s="35" t="str">
        <f aca="true">IF(M188="","",M188-TODAY())</f>
        <v/>
      </c>
      <c r="P188" s="14"/>
      <c r="Q188" s="14"/>
      <c r="R188" s="17" t="str">
        <f aca="false">IF(TRIM(E188&amp;"")="","",SUBSTITUTE(UPPER(TRIM(E188&amp;""))," ",""))</f>
        <v/>
      </c>
      <c r="S188" s="18" t="str">
        <f aca="false">IF(OR(F188="",R188=""),"",IFERROR(INT(F188*1)+IF(TRIM(G188&amp;"")="",0,MOD(G188*1,1)),""))</f>
        <v/>
      </c>
      <c r="T188" s="18" t="str">
        <f aca="false">IF(S188="","",IFERROR(INT(F188*1)+IF(TRIM(G188&amp;"")="",1-1/86400,MOD(G188*1,1)),""))</f>
        <v/>
      </c>
      <c r="U188" s="17" t="n">
        <f aca="false">IF(S188="",0,SUMPRODUCT(('Van log'!$I$2:$I$2001=R188)*('Van log'!$J$2:$J$2001&lt;=T188)*('Van log'!$K$2:$K$2001&gt;=S188)))</f>
        <v>0</v>
      </c>
      <c r="V188" s="17" t="n">
        <f aca="false">IF(U188=0,0,SUMPRODUCT(MAX(('Van log'!$I$2:$I$2001=R188)*('Van log'!$J$2:$J$2001&lt;=T188)*('Van log'!$K$2:$K$2001&gt;=S188)*ROW('Van log'!$I$2:$I$2001))))</f>
        <v>0</v>
      </c>
    </row>
    <row r="189" customFormat="false" ht="15" hidden="false" customHeight="false" outlineLevel="0" collapsed="false">
      <c r="A189" s="13"/>
      <c r="B189" s="14"/>
      <c r="C189" s="14"/>
      <c r="D189" s="14"/>
      <c r="E189" s="14"/>
      <c r="F189" s="13"/>
      <c r="G189" s="15"/>
      <c r="H189" s="32"/>
      <c r="I189" s="13"/>
      <c r="J189" s="13"/>
      <c r="K189" s="29" t="str">
        <f aca="false">IF(S189="","",IF(U189=0,"Not in the log",INDEX('Van log'!$C$1:$C$2001,V189)&amp;IF(U189&gt;1," + "&amp;(U189-1)&amp;" more: check","")))</f>
        <v/>
      </c>
      <c r="L189" s="33" t="str">
        <f aca="false">IF(AND(A189&lt;&gt;"",OR(B189="Speeding",B189="Red light camera")),INT(A189*1)+28,"")</f>
        <v/>
      </c>
      <c r="M189" s="33" t="str">
        <f aca="true">IF(OR(A189="",OR(P189="Driver named",P189="Paid",P189="Cancelled"),MAX(N(I189),N(J189),N(L189))=0),"",IF(MIN(IF(N(I189)&gt;=TODAY(),N(I189),99999),IF(N(J189)&gt;=TODAY(),N(J189),99999),IF(N(L189)&gt;=TODAY(),N(L189),99999))&lt;99999,MIN(IF(N(I189)&gt;=TODAY(),N(I189),99999),IF(N(J189)&gt;=TODAY(),N(J189),99999),IF(N(L189)&gt;=TODAY(),N(L189),99999)),MAX(N(I189),N(J189),N(L189))))</f>
        <v/>
      </c>
      <c r="N189" s="34" t="str">
        <f aca="false">IF(M189="","",IF(M189=N(L189),"Name the driver",IF(M189=N(I189),"Reduced amount ends","Pay or respond")))</f>
        <v/>
      </c>
      <c r="O189" s="35" t="str">
        <f aca="true">IF(M189="","",M189-TODAY())</f>
        <v/>
      </c>
      <c r="P189" s="14"/>
      <c r="Q189" s="14"/>
      <c r="R189" s="17" t="str">
        <f aca="false">IF(TRIM(E189&amp;"")="","",SUBSTITUTE(UPPER(TRIM(E189&amp;""))," ",""))</f>
        <v/>
      </c>
      <c r="S189" s="18" t="str">
        <f aca="false">IF(OR(F189="",R189=""),"",IFERROR(INT(F189*1)+IF(TRIM(G189&amp;"")="",0,MOD(G189*1,1)),""))</f>
        <v/>
      </c>
      <c r="T189" s="18" t="str">
        <f aca="false">IF(S189="","",IFERROR(INT(F189*1)+IF(TRIM(G189&amp;"")="",1-1/86400,MOD(G189*1,1)),""))</f>
        <v/>
      </c>
      <c r="U189" s="17" t="n">
        <f aca="false">IF(S189="",0,SUMPRODUCT(('Van log'!$I$2:$I$2001=R189)*('Van log'!$J$2:$J$2001&lt;=T189)*('Van log'!$K$2:$K$2001&gt;=S189)))</f>
        <v>0</v>
      </c>
      <c r="V189" s="17" t="n">
        <f aca="false">IF(U189=0,0,SUMPRODUCT(MAX(('Van log'!$I$2:$I$2001=R189)*('Van log'!$J$2:$J$2001&lt;=T189)*('Van log'!$K$2:$K$2001&gt;=S189)*ROW('Van log'!$I$2:$I$2001))))</f>
        <v>0</v>
      </c>
    </row>
    <row r="190" customFormat="false" ht="15" hidden="false" customHeight="false" outlineLevel="0" collapsed="false">
      <c r="A190" s="13"/>
      <c r="B190" s="14"/>
      <c r="C190" s="14"/>
      <c r="D190" s="14"/>
      <c r="E190" s="14"/>
      <c r="F190" s="13"/>
      <c r="G190" s="15"/>
      <c r="H190" s="32"/>
      <c r="I190" s="13"/>
      <c r="J190" s="13"/>
      <c r="K190" s="29" t="str">
        <f aca="false">IF(S190="","",IF(U190=0,"Not in the log",INDEX('Van log'!$C$1:$C$2001,V190)&amp;IF(U190&gt;1," + "&amp;(U190-1)&amp;" more: check","")))</f>
        <v/>
      </c>
      <c r="L190" s="33" t="str">
        <f aca="false">IF(AND(A190&lt;&gt;"",OR(B190="Speeding",B190="Red light camera")),INT(A190*1)+28,"")</f>
        <v/>
      </c>
      <c r="M190" s="33" t="str">
        <f aca="true">IF(OR(A190="",OR(P190="Driver named",P190="Paid",P190="Cancelled"),MAX(N(I190),N(J190),N(L190))=0),"",IF(MIN(IF(N(I190)&gt;=TODAY(),N(I190),99999),IF(N(J190)&gt;=TODAY(),N(J190),99999),IF(N(L190)&gt;=TODAY(),N(L190),99999))&lt;99999,MIN(IF(N(I190)&gt;=TODAY(),N(I190),99999),IF(N(J190)&gt;=TODAY(),N(J190),99999),IF(N(L190)&gt;=TODAY(),N(L190),99999)),MAX(N(I190),N(J190),N(L190))))</f>
        <v/>
      </c>
      <c r="N190" s="34" t="str">
        <f aca="false">IF(M190="","",IF(M190=N(L190),"Name the driver",IF(M190=N(I190),"Reduced amount ends","Pay or respond")))</f>
        <v/>
      </c>
      <c r="O190" s="35" t="str">
        <f aca="true">IF(M190="","",M190-TODAY())</f>
        <v/>
      </c>
      <c r="P190" s="14"/>
      <c r="Q190" s="14"/>
      <c r="R190" s="17" t="str">
        <f aca="false">IF(TRIM(E190&amp;"")="","",SUBSTITUTE(UPPER(TRIM(E190&amp;""))," ",""))</f>
        <v/>
      </c>
      <c r="S190" s="18" t="str">
        <f aca="false">IF(OR(F190="",R190=""),"",IFERROR(INT(F190*1)+IF(TRIM(G190&amp;"")="",0,MOD(G190*1,1)),""))</f>
        <v/>
      </c>
      <c r="T190" s="18" t="str">
        <f aca="false">IF(S190="","",IFERROR(INT(F190*1)+IF(TRIM(G190&amp;"")="",1-1/86400,MOD(G190*1,1)),""))</f>
        <v/>
      </c>
      <c r="U190" s="17" t="n">
        <f aca="false">IF(S190="",0,SUMPRODUCT(('Van log'!$I$2:$I$2001=R190)*('Van log'!$J$2:$J$2001&lt;=T190)*('Van log'!$K$2:$K$2001&gt;=S190)))</f>
        <v>0</v>
      </c>
      <c r="V190" s="17" t="n">
        <f aca="false">IF(U190=0,0,SUMPRODUCT(MAX(('Van log'!$I$2:$I$2001=R190)*('Van log'!$J$2:$J$2001&lt;=T190)*('Van log'!$K$2:$K$2001&gt;=S190)*ROW('Van log'!$I$2:$I$2001))))</f>
        <v>0</v>
      </c>
    </row>
    <row r="191" customFormat="false" ht="15" hidden="false" customHeight="false" outlineLevel="0" collapsed="false">
      <c r="A191" s="13"/>
      <c r="B191" s="14"/>
      <c r="C191" s="14"/>
      <c r="D191" s="14"/>
      <c r="E191" s="14"/>
      <c r="F191" s="13"/>
      <c r="G191" s="15"/>
      <c r="H191" s="32"/>
      <c r="I191" s="13"/>
      <c r="J191" s="13"/>
      <c r="K191" s="29" t="str">
        <f aca="false">IF(S191="","",IF(U191=0,"Not in the log",INDEX('Van log'!$C$1:$C$2001,V191)&amp;IF(U191&gt;1," + "&amp;(U191-1)&amp;" more: check","")))</f>
        <v/>
      </c>
      <c r="L191" s="33" t="str">
        <f aca="false">IF(AND(A191&lt;&gt;"",OR(B191="Speeding",B191="Red light camera")),INT(A191*1)+28,"")</f>
        <v/>
      </c>
      <c r="M191" s="33" t="str">
        <f aca="true">IF(OR(A191="",OR(P191="Driver named",P191="Paid",P191="Cancelled"),MAX(N(I191),N(J191),N(L191))=0),"",IF(MIN(IF(N(I191)&gt;=TODAY(),N(I191),99999),IF(N(J191)&gt;=TODAY(),N(J191),99999),IF(N(L191)&gt;=TODAY(),N(L191),99999))&lt;99999,MIN(IF(N(I191)&gt;=TODAY(),N(I191),99999),IF(N(J191)&gt;=TODAY(),N(J191),99999),IF(N(L191)&gt;=TODAY(),N(L191),99999)),MAX(N(I191),N(J191),N(L191))))</f>
        <v/>
      </c>
      <c r="N191" s="34" t="str">
        <f aca="false">IF(M191="","",IF(M191=N(L191),"Name the driver",IF(M191=N(I191),"Reduced amount ends","Pay or respond")))</f>
        <v/>
      </c>
      <c r="O191" s="35" t="str">
        <f aca="true">IF(M191="","",M191-TODAY())</f>
        <v/>
      </c>
      <c r="P191" s="14"/>
      <c r="Q191" s="14"/>
      <c r="R191" s="17" t="str">
        <f aca="false">IF(TRIM(E191&amp;"")="","",SUBSTITUTE(UPPER(TRIM(E191&amp;""))," ",""))</f>
        <v/>
      </c>
      <c r="S191" s="18" t="str">
        <f aca="false">IF(OR(F191="",R191=""),"",IFERROR(INT(F191*1)+IF(TRIM(G191&amp;"")="",0,MOD(G191*1,1)),""))</f>
        <v/>
      </c>
      <c r="T191" s="18" t="str">
        <f aca="false">IF(S191="","",IFERROR(INT(F191*1)+IF(TRIM(G191&amp;"")="",1-1/86400,MOD(G191*1,1)),""))</f>
        <v/>
      </c>
      <c r="U191" s="17" t="n">
        <f aca="false">IF(S191="",0,SUMPRODUCT(('Van log'!$I$2:$I$2001=R191)*('Van log'!$J$2:$J$2001&lt;=T191)*('Van log'!$K$2:$K$2001&gt;=S191)))</f>
        <v>0</v>
      </c>
      <c r="V191" s="17" t="n">
        <f aca="false">IF(U191=0,0,SUMPRODUCT(MAX(('Van log'!$I$2:$I$2001=R191)*('Van log'!$J$2:$J$2001&lt;=T191)*('Van log'!$K$2:$K$2001&gt;=S191)*ROW('Van log'!$I$2:$I$2001))))</f>
        <v>0</v>
      </c>
    </row>
    <row r="192" customFormat="false" ht="15" hidden="false" customHeight="false" outlineLevel="0" collapsed="false">
      <c r="A192" s="13"/>
      <c r="B192" s="14"/>
      <c r="C192" s="14"/>
      <c r="D192" s="14"/>
      <c r="E192" s="14"/>
      <c r="F192" s="13"/>
      <c r="G192" s="15"/>
      <c r="H192" s="32"/>
      <c r="I192" s="13"/>
      <c r="J192" s="13"/>
      <c r="K192" s="29" t="str">
        <f aca="false">IF(S192="","",IF(U192=0,"Not in the log",INDEX('Van log'!$C$1:$C$2001,V192)&amp;IF(U192&gt;1," + "&amp;(U192-1)&amp;" more: check","")))</f>
        <v/>
      </c>
      <c r="L192" s="33" t="str">
        <f aca="false">IF(AND(A192&lt;&gt;"",OR(B192="Speeding",B192="Red light camera")),INT(A192*1)+28,"")</f>
        <v/>
      </c>
      <c r="M192" s="33" t="str">
        <f aca="true">IF(OR(A192="",OR(P192="Driver named",P192="Paid",P192="Cancelled"),MAX(N(I192),N(J192),N(L192))=0),"",IF(MIN(IF(N(I192)&gt;=TODAY(),N(I192),99999),IF(N(J192)&gt;=TODAY(),N(J192),99999),IF(N(L192)&gt;=TODAY(),N(L192),99999))&lt;99999,MIN(IF(N(I192)&gt;=TODAY(),N(I192),99999),IF(N(J192)&gt;=TODAY(),N(J192),99999),IF(N(L192)&gt;=TODAY(),N(L192),99999)),MAX(N(I192),N(J192),N(L192))))</f>
        <v/>
      </c>
      <c r="N192" s="34" t="str">
        <f aca="false">IF(M192="","",IF(M192=N(L192),"Name the driver",IF(M192=N(I192),"Reduced amount ends","Pay or respond")))</f>
        <v/>
      </c>
      <c r="O192" s="35" t="str">
        <f aca="true">IF(M192="","",M192-TODAY())</f>
        <v/>
      </c>
      <c r="P192" s="14"/>
      <c r="Q192" s="14"/>
      <c r="R192" s="17" t="str">
        <f aca="false">IF(TRIM(E192&amp;"")="","",SUBSTITUTE(UPPER(TRIM(E192&amp;""))," ",""))</f>
        <v/>
      </c>
      <c r="S192" s="18" t="str">
        <f aca="false">IF(OR(F192="",R192=""),"",IFERROR(INT(F192*1)+IF(TRIM(G192&amp;"")="",0,MOD(G192*1,1)),""))</f>
        <v/>
      </c>
      <c r="T192" s="18" t="str">
        <f aca="false">IF(S192="","",IFERROR(INT(F192*1)+IF(TRIM(G192&amp;"")="",1-1/86400,MOD(G192*1,1)),""))</f>
        <v/>
      </c>
      <c r="U192" s="17" t="n">
        <f aca="false">IF(S192="",0,SUMPRODUCT(('Van log'!$I$2:$I$2001=R192)*('Van log'!$J$2:$J$2001&lt;=T192)*('Van log'!$K$2:$K$2001&gt;=S192)))</f>
        <v>0</v>
      </c>
      <c r="V192" s="17" t="n">
        <f aca="false">IF(U192=0,0,SUMPRODUCT(MAX(('Van log'!$I$2:$I$2001=R192)*('Van log'!$J$2:$J$2001&lt;=T192)*('Van log'!$K$2:$K$2001&gt;=S192)*ROW('Van log'!$I$2:$I$2001))))</f>
        <v>0</v>
      </c>
    </row>
    <row r="193" customFormat="false" ht="15" hidden="false" customHeight="false" outlineLevel="0" collapsed="false">
      <c r="A193" s="13"/>
      <c r="B193" s="14"/>
      <c r="C193" s="14"/>
      <c r="D193" s="14"/>
      <c r="E193" s="14"/>
      <c r="F193" s="13"/>
      <c r="G193" s="15"/>
      <c r="H193" s="32"/>
      <c r="I193" s="13"/>
      <c r="J193" s="13"/>
      <c r="K193" s="29" t="str">
        <f aca="false">IF(S193="","",IF(U193=0,"Not in the log",INDEX('Van log'!$C$1:$C$2001,V193)&amp;IF(U193&gt;1," + "&amp;(U193-1)&amp;" more: check","")))</f>
        <v/>
      </c>
      <c r="L193" s="33" t="str">
        <f aca="false">IF(AND(A193&lt;&gt;"",OR(B193="Speeding",B193="Red light camera")),INT(A193*1)+28,"")</f>
        <v/>
      </c>
      <c r="M193" s="33" t="str">
        <f aca="true">IF(OR(A193="",OR(P193="Driver named",P193="Paid",P193="Cancelled"),MAX(N(I193),N(J193),N(L193))=0),"",IF(MIN(IF(N(I193)&gt;=TODAY(),N(I193),99999),IF(N(J193)&gt;=TODAY(),N(J193),99999),IF(N(L193)&gt;=TODAY(),N(L193),99999))&lt;99999,MIN(IF(N(I193)&gt;=TODAY(),N(I193),99999),IF(N(J193)&gt;=TODAY(),N(J193),99999),IF(N(L193)&gt;=TODAY(),N(L193),99999)),MAX(N(I193),N(J193),N(L193))))</f>
        <v/>
      </c>
      <c r="N193" s="34" t="str">
        <f aca="false">IF(M193="","",IF(M193=N(L193),"Name the driver",IF(M193=N(I193),"Reduced amount ends","Pay or respond")))</f>
        <v/>
      </c>
      <c r="O193" s="35" t="str">
        <f aca="true">IF(M193="","",M193-TODAY())</f>
        <v/>
      </c>
      <c r="P193" s="14"/>
      <c r="Q193" s="14"/>
      <c r="R193" s="17" t="str">
        <f aca="false">IF(TRIM(E193&amp;"")="","",SUBSTITUTE(UPPER(TRIM(E193&amp;""))," ",""))</f>
        <v/>
      </c>
      <c r="S193" s="18" t="str">
        <f aca="false">IF(OR(F193="",R193=""),"",IFERROR(INT(F193*1)+IF(TRIM(G193&amp;"")="",0,MOD(G193*1,1)),""))</f>
        <v/>
      </c>
      <c r="T193" s="18" t="str">
        <f aca="false">IF(S193="","",IFERROR(INT(F193*1)+IF(TRIM(G193&amp;"")="",1-1/86400,MOD(G193*1,1)),""))</f>
        <v/>
      </c>
      <c r="U193" s="17" t="n">
        <f aca="false">IF(S193="",0,SUMPRODUCT(('Van log'!$I$2:$I$2001=R193)*('Van log'!$J$2:$J$2001&lt;=T193)*('Van log'!$K$2:$K$2001&gt;=S193)))</f>
        <v>0</v>
      </c>
      <c r="V193" s="17" t="n">
        <f aca="false">IF(U193=0,0,SUMPRODUCT(MAX(('Van log'!$I$2:$I$2001=R193)*('Van log'!$J$2:$J$2001&lt;=T193)*('Van log'!$K$2:$K$2001&gt;=S193)*ROW('Van log'!$I$2:$I$2001))))</f>
        <v>0</v>
      </c>
    </row>
    <row r="194" customFormat="false" ht="15" hidden="false" customHeight="false" outlineLevel="0" collapsed="false">
      <c r="A194" s="13"/>
      <c r="B194" s="14"/>
      <c r="C194" s="14"/>
      <c r="D194" s="14"/>
      <c r="E194" s="14"/>
      <c r="F194" s="13"/>
      <c r="G194" s="15"/>
      <c r="H194" s="32"/>
      <c r="I194" s="13"/>
      <c r="J194" s="13"/>
      <c r="K194" s="29" t="str">
        <f aca="false">IF(S194="","",IF(U194=0,"Not in the log",INDEX('Van log'!$C$1:$C$2001,V194)&amp;IF(U194&gt;1," + "&amp;(U194-1)&amp;" more: check","")))</f>
        <v/>
      </c>
      <c r="L194" s="33" t="str">
        <f aca="false">IF(AND(A194&lt;&gt;"",OR(B194="Speeding",B194="Red light camera")),INT(A194*1)+28,"")</f>
        <v/>
      </c>
      <c r="M194" s="33" t="str">
        <f aca="true">IF(OR(A194="",OR(P194="Driver named",P194="Paid",P194="Cancelled"),MAX(N(I194),N(J194),N(L194))=0),"",IF(MIN(IF(N(I194)&gt;=TODAY(),N(I194),99999),IF(N(J194)&gt;=TODAY(),N(J194),99999),IF(N(L194)&gt;=TODAY(),N(L194),99999))&lt;99999,MIN(IF(N(I194)&gt;=TODAY(),N(I194),99999),IF(N(J194)&gt;=TODAY(),N(J194),99999),IF(N(L194)&gt;=TODAY(),N(L194),99999)),MAX(N(I194),N(J194),N(L194))))</f>
        <v/>
      </c>
      <c r="N194" s="34" t="str">
        <f aca="false">IF(M194="","",IF(M194=N(L194),"Name the driver",IF(M194=N(I194),"Reduced amount ends","Pay or respond")))</f>
        <v/>
      </c>
      <c r="O194" s="35" t="str">
        <f aca="true">IF(M194="","",M194-TODAY())</f>
        <v/>
      </c>
      <c r="P194" s="14"/>
      <c r="Q194" s="14"/>
      <c r="R194" s="17" t="str">
        <f aca="false">IF(TRIM(E194&amp;"")="","",SUBSTITUTE(UPPER(TRIM(E194&amp;""))," ",""))</f>
        <v/>
      </c>
      <c r="S194" s="18" t="str">
        <f aca="false">IF(OR(F194="",R194=""),"",IFERROR(INT(F194*1)+IF(TRIM(G194&amp;"")="",0,MOD(G194*1,1)),""))</f>
        <v/>
      </c>
      <c r="T194" s="18" t="str">
        <f aca="false">IF(S194="","",IFERROR(INT(F194*1)+IF(TRIM(G194&amp;"")="",1-1/86400,MOD(G194*1,1)),""))</f>
        <v/>
      </c>
      <c r="U194" s="17" t="n">
        <f aca="false">IF(S194="",0,SUMPRODUCT(('Van log'!$I$2:$I$2001=R194)*('Van log'!$J$2:$J$2001&lt;=T194)*('Van log'!$K$2:$K$2001&gt;=S194)))</f>
        <v>0</v>
      </c>
      <c r="V194" s="17" t="n">
        <f aca="false">IF(U194=0,0,SUMPRODUCT(MAX(('Van log'!$I$2:$I$2001=R194)*('Van log'!$J$2:$J$2001&lt;=T194)*('Van log'!$K$2:$K$2001&gt;=S194)*ROW('Van log'!$I$2:$I$2001))))</f>
        <v>0</v>
      </c>
    </row>
    <row r="195" customFormat="false" ht="15" hidden="false" customHeight="false" outlineLevel="0" collapsed="false">
      <c r="A195" s="13"/>
      <c r="B195" s="14"/>
      <c r="C195" s="14"/>
      <c r="D195" s="14"/>
      <c r="E195" s="14"/>
      <c r="F195" s="13"/>
      <c r="G195" s="15"/>
      <c r="H195" s="32"/>
      <c r="I195" s="13"/>
      <c r="J195" s="13"/>
      <c r="K195" s="29" t="str">
        <f aca="false">IF(S195="","",IF(U195=0,"Not in the log",INDEX('Van log'!$C$1:$C$2001,V195)&amp;IF(U195&gt;1," + "&amp;(U195-1)&amp;" more: check","")))</f>
        <v/>
      </c>
      <c r="L195" s="33" t="str">
        <f aca="false">IF(AND(A195&lt;&gt;"",OR(B195="Speeding",B195="Red light camera")),INT(A195*1)+28,"")</f>
        <v/>
      </c>
      <c r="M195" s="33" t="str">
        <f aca="true">IF(OR(A195="",OR(P195="Driver named",P195="Paid",P195="Cancelled"),MAX(N(I195),N(J195),N(L195))=0),"",IF(MIN(IF(N(I195)&gt;=TODAY(),N(I195),99999),IF(N(J195)&gt;=TODAY(),N(J195),99999),IF(N(L195)&gt;=TODAY(),N(L195),99999))&lt;99999,MIN(IF(N(I195)&gt;=TODAY(),N(I195),99999),IF(N(J195)&gt;=TODAY(),N(J195),99999),IF(N(L195)&gt;=TODAY(),N(L195),99999)),MAX(N(I195),N(J195),N(L195))))</f>
        <v/>
      </c>
      <c r="N195" s="34" t="str">
        <f aca="false">IF(M195="","",IF(M195=N(L195),"Name the driver",IF(M195=N(I195),"Reduced amount ends","Pay or respond")))</f>
        <v/>
      </c>
      <c r="O195" s="35" t="str">
        <f aca="true">IF(M195="","",M195-TODAY())</f>
        <v/>
      </c>
      <c r="P195" s="14"/>
      <c r="Q195" s="14"/>
      <c r="R195" s="17" t="str">
        <f aca="false">IF(TRIM(E195&amp;"")="","",SUBSTITUTE(UPPER(TRIM(E195&amp;""))," ",""))</f>
        <v/>
      </c>
      <c r="S195" s="18" t="str">
        <f aca="false">IF(OR(F195="",R195=""),"",IFERROR(INT(F195*1)+IF(TRIM(G195&amp;"")="",0,MOD(G195*1,1)),""))</f>
        <v/>
      </c>
      <c r="T195" s="18" t="str">
        <f aca="false">IF(S195="","",IFERROR(INT(F195*1)+IF(TRIM(G195&amp;"")="",1-1/86400,MOD(G195*1,1)),""))</f>
        <v/>
      </c>
      <c r="U195" s="17" t="n">
        <f aca="false">IF(S195="",0,SUMPRODUCT(('Van log'!$I$2:$I$2001=R195)*('Van log'!$J$2:$J$2001&lt;=T195)*('Van log'!$K$2:$K$2001&gt;=S195)))</f>
        <v>0</v>
      </c>
      <c r="V195" s="17" t="n">
        <f aca="false">IF(U195=0,0,SUMPRODUCT(MAX(('Van log'!$I$2:$I$2001=R195)*('Van log'!$J$2:$J$2001&lt;=T195)*('Van log'!$K$2:$K$2001&gt;=S195)*ROW('Van log'!$I$2:$I$2001))))</f>
        <v>0</v>
      </c>
    </row>
    <row r="196" customFormat="false" ht="15" hidden="false" customHeight="false" outlineLevel="0" collapsed="false">
      <c r="A196" s="13"/>
      <c r="B196" s="14"/>
      <c r="C196" s="14"/>
      <c r="D196" s="14"/>
      <c r="E196" s="14"/>
      <c r="F196" s="13"/>
      <c r="G196" s="15"/>
      <c r="H196" s="32"/>
      <c r="I196" s="13"/>
      <c r="J196" s="13"/>
      <c r="K196" s="29" t="str">
        <f aca="false">IF(S196="","",IF(U196=0,"Not in the log",INDEX('Van log'!$C$1:$C$2001,V196)&amp;IF(U196&gt;1," + "&amp;(U196-1)&amp;" more: check","")))</f>
        <v/>
      </c>
      <c r="L196" s="33" t="str">
        <f aca="false">IF(AND(A196&lt;&gt;"",OR(B196="Speeding",B196="Red light camera")),INT(A196*1)+28,"")</f>
        <v/>
      </c>
      <c r="M196" s="33" t="str">
        <f aca="true">IF(OR(A196="",OR(P196="Driver named",P196="Paid",P196="Cancelled"),MAX(N(I196),N(J196),N(L196))=0),"",IF(MIN(IF(N(I196)&gt;=TODAY(),N(I196),99999),IF(N(J196)&gt;=TODAY(),N(J196),99999),IF(N(L196)&gt;=TODAY(),N(L196),99999))&lt;99999,MIN(IF(N(I196)&gt;=TODAY(),N(I196),99999),IF(N(J196)&gt;=TODAY(),N(J196),99999),IF(N(L196)&gt;=TODAY(),N(L196),99999)),MAX(N(I196),N(J196),N(L196))))</f>
        <v/>
      </c>
      <c r="N196" s="34" t="str">
        <f aca="false">IF(M196="","",IF(M196=N(L196),"Name the driver",IF(M196=N(I196),"Reduced amount ends","Pay or respond")))</f>
        <v/>
      </c>
      <c r="O196" s="35" t="str">
        <f aca="true">IF(M196="","",M196-TODAY())</f>
        <v/>
      </c>
      <c r="P196" s="14"/>
      <c r="Q196" s="14"/>
      <c r="R196" s="17" t="str">
        <f aca="false">IF(TRIM(E196&amp;"")="","",SUBSTITUTE(UPPER(TRIM(E196&amp;""))," ",""))</f>
        <v/>
      </c>
      <c r="S196" s="18" t="str">
        <f aca="false">IF(OR(F196="",R196=""),"",IFERROR(INT(F196*1)+IF(TRIM(G196&amp;"")="",0,MOD(G196*1,1)),""))</f>
        <v/>
      </c>
      <c r="T196" s="18" t="str">
        <f aca="false">IF(S196="","",IFERROR(INT(F196*1)+IF(TRIM(G196&amp;"")="",1-1/86400,MOD(G196*1,1)),""))</f>
        <v/>
      </c>
      <c r="U196" s="17" t="n">
        <f aca="false">IF(S196="",0,SUMPRODUCT(('Van log'!$I$2:$I$2001=R196)*('Van log'!$J$2:$J$2001&lt;=T196)*('Van log'!$K$2:$K$2001&gt;=S196)))</f>
        <v>0</v>
      </c>
      <c r="V196" s="17" t="n">
        <f aca="false">IF(U196=0,0,SUMPRODUCT(MAX(('Van log'!$I$2:$I$2001=R196)*('Van log'!$J$2:$J$2001&lt;=T196)*('Van log'!$K$2:$K$2001&gt;=S196)*ROW('Van log'!$I$2:$I$2001))))</f>
        <v>0</v>
      </c>
    </row>
    <row r="197" customFormat="false" ht="15" hidden="false" customHeight="false" outlineLevel="0" collapsed="false">
      <c r="A197" s="13"/>
      <c r="B197" s="14"/>
      <c r="C197" s="14"/>
      <c r="D197" s="14"/>
      <c r="E197" s="14"/>
      <c r="F197" s="13"/>
      <c r="G197" s="15"/>
      <c r="H197" s="32"/>
      <c r="I197" s="13"/>
      <c r="J197" s="13"/>
      <c r="K197" s="29" t="str">
        <f aca="false">IF(S197="","",IF(U197=0,"Not in the log",INDEX('Van log'!$C$1:$C$2001,V197)&amp;IF(U197&gt;1," + "&amp;(U197-1)&amp;" more: check","")))</f>
        <v/>
      </c>
      <c r="L197" s="33" t="str">
        <f aca="false">IF(AND(A197&lt;&gt;"",OR(B197="Speeding",B197="Red light camera")),INT(A197*1)+28,"")</f>
        <v/>
      </c>
      <c r="M197" s="33" t="str">
        <f aca="true">IF(OR(A197="",OR(P197="Driver named",P197="Paid",P197="Cancelled"),MAX(N(I197),N(J197),N(L197))=0),"",IF(MIN(IF(N(I197)&gt;=TODAY(),N(I197),99999),IF(N(J197)&gt;=TODAY(),N(J197),99999),IF(N(L197)&gt;=TODAY(),N(L197),99999))&lt;99999,MIN(IF(N(I197)&gt;=TODAY(),N(I197),99999),IF(N(J197)&gt;=TODAY(),N(J197),99999),IF(N(L197)&gt;=TODAY(),N(L197),99999)),MAX(N(I197),N(J197),N(L197))))</f>
        <v/>
      </c>
      <c r="N197" s="34" t="str">
        <f aca="false">IF(M197="","",IF(M197=N(L197),"Name the driver",IF(M197=N(I197),"Reduced amount ends","Pay or respond")))</f>
        <v/>
      </c>
      <c r="O197" s="35" t="str">
        <f aca="true">IF(M197="","",M197-TODAY())</f>
        <v/>
      </c>
      <c r="P197" s="14"/>
      <c r="Q197" s="14"/>
      <c r="R197" s="17" t="str">
        <f aca="false">IF(TRIM(E197&amp;"")="","",SUBSTITUTE(UPPER(TRIM(E197&amp;""))," ",""))</f>
        <v/>
      </c>
      <c r="S197" s="18" t="str">
        <f aca="false">IF(OR(F197="",R197=""),"",IFERROR(INT(F197*1)+IF(TRIM(G197&amp;"")="",0,MOD(G197*1,1)),""))</f>
        <v/>
      </c>
      <c r="T197" s="18" t="str">
        <f aca="false">IF(S197="","",IFERROR(INT(F197*1)+IF(TRIM(G197&amp;"")="",1-1/86400,MOD(G197*1,1)),""))</f>
        <v/>
      </c>
      <c r="U197" s="17" t="n">
        <f aca="false">IF(S197="",0,SUMPRODUCT(('Van log'!$I$2:$I$2001=R197)*('Van log'!$J$2:$J$2001&lt;=T197)*('Van log'!$K$2:$K$2001&gt;=S197)))</f>
        <v>0</v>
      </c>
      <c r="V197" s="17" t="n">
        <f aca="false">IF(U197=0,0,SUMPRODUCT(MAX(('Van log'!$I$2:$I$2001=R197)*('Van log'!$J$2:$J$2001&lt;=T197)*('Van log'!$K$2:$K$2001&gt;=S197)*ROW('Van log'!$I$2:$I$2001))))</f>
        <v>0</v>
      </c>
    </row>
    <row r="198" customFormat="false" ht="15" hidden="false" customHeight="false" outlineLevel="0" collapsed="false">
      <c r="A198" s="13"/>
      <c r="B198" s="14"/>
      <c r="C198" s="14"/>
      <c r="D198" s="14"/>
      <c r="E198" s="14"/>
      <c r="F198" s="13"/>
      <c r="G198" s="15"/>
      <c r="H198" s="32"/>
      <c r="I198" s="13"/>
      <c r="J198" s="13"/>
      <c r="K198" s="29" t="str">
        <f aca="false">IF(S198="","",IF(U198=0,"Not in the log",INDEX('Van log'!$C$1:$C$2001,V198)&amp;IF(U198&gt;1," + "&amp;(U198-1)&amp;" more: check","")))</f>
        <v/>
      </c>
      <c r="L198" s="33" t="str">
        <f aca="false">IF(AND(A198&lt;&gt;"",OR(B198="Speeding",B198="Red light camera")),INT(A198*1)+28,"")</f>
        <v/>
      </c>
      <c r="M198" s="33" t="str">
        <f aca="true">IF(OR(A198="",OR(P198="Driver named",P198="Paid",P198="Cancelled"),MAX(N(I198),N(J198),N(L198))=0),"",IF(MIN(IF(N(I198)&gt;=TODAY(),N(I198),99999),IF(N(J198)&gt;=TODAY(),N(J198),99999),IF(N(L198)&gt;=TODAY(),N(L198),99999))&lt;99999,MIN(IF(N(I198)&gt;=TODAY(),N(I198),99999),IF(N(J198)&gt;=TODAY(),N(J198),99999),IF(N(L198)&gt;=TODAY(),N(L198),99999)),MAX(N(I198),N(J198),N(L198))))</f>
        <v/>
      </c>
      <c r="N198" s="34" t="str">
        <f aca="false">IF(M198="","",IF(M198=N(L198),"Name the driver",IF(M198=N(I198),"Reduced amount ends","Pay or respond")))</f>
        <v/>
      </c>
      <c r="O198" s="35" t="str">
        <f aca="true">IF(M198="","",M198-TODAY())</f>
        <v/>
      </c>
      <c r="P198" s="14"/>
      <c r="Q198" s="14"/>
      <c r="R198" s="17" t="str">
        <f aca="false">IF(TRIM(E198&amp;"")="","",SUBSTITUTE(UPPER(TRIM(E198&amp;""))," ",""))</f>
        <v/>
      </c>
      <c r="S198" s="18" t="str">
        <f aca="false">IF(OR(F198="",R198=""),"",IFERROR(INT(F198*1)+IF(TRIM(G198&amp;"")="",0,MOD(G198*1,1)),""))</f>
        <v/>
      </c>
      <c r="T198" s="18" t="str">
        <f aca="false">IF(S198="","",IFERROR(INT(F198*1)+IF(TRIM(G198&amp;"")="",1-1/86400,MOD(G198*1,1)),""))</f>
        <v/>
      </c>
      <c r="U198" s="17" t="n">
        <f aca="false">IF(S198="",0,SUMPRODUCT(('Van log'!$I$2:$I$2001=R198)*('Van log'!$J$2:$J$2001&lt;=T198)*('Van log'!$K$2:$K$2001&gt;=S198)))</f>
        <v>0</v>
      </c>
      <c r="V198" s="17" t="n">
        <f aca="false">IF(U198=0,0,SUMPRODUCT(MAX(('Van log'!$I$2:$I$2001=R198)*('Van log'!$J$2:$J$2001&lt;=T198)*('Van log'!$K$2:$K$2001&gt;=S198)*ROW('Van log'!$I$2:$I$2001))))</f>
        <v>0</v>
      </c>
    </row>
    <row r="199" customFormat="false" ht="15" hidden="false" customHeight="false" outlineLevel="0" collapsed="false">
      <c r="A199" s="13"/>
      <c r="B199" s="14"/>
      <c r="C199" s="14"/>
      <c r="D199" s="14"/>
      <c r="E199" s="14"/>
      <c r="F199" s="13"/>
      <c r="G199" s="15"/>
      <c r="H199" s="32"/>
      <c r="I199" s="13"/>
      <c r="J199" s="13"/>
      <c r="K199" s="29" t="str">
        <f aca="false">IF(S199="","",IF(U199=0,"Not in the log",INDEX('Van log'!$C$1:$C$2001,V199)&amp;IF(U199&gt;1," + "&amp;(U199-1)&amp;" more: check","")))</f>
        <v/>
      </c>
      <c r="L199" s="33" t="str">
        <f aca="false">IF(AND(A199&lt;&gt;"",OR(B199="Speeding",B199="Red light camera")),INT(A199*1)+28,"")</f>
        <v/>
      </c>
      <c r="M199" s="33" t="str">
        <f aca="true">IF(OR(A199="",OR(P199="Driver named",P199="Paid",P199="Cancelled"),MAX(N(I199),N(J199),N(L199))=0),"",IF(MIN(IF(N(I199)&gt;=TODAY(),N(I199),99999),IF(N(J199)&gt;=TODAY(),N(J199),99999),IF(N(L199)&gt;=TODAY(),N(L199),99999))&lt;99999,MIN(IF(N(I199)&gt;=TODAY(),N(I199),99999),IF(N(J199)&gt;=TODAY(),N(J199),99999),IF(N(L199)&gt;=TODAY(),N(L199),99999)),MAX(N(I199),N(J199),N(L199))))</f>
        <v/>
      </c>
      <c r="N199" s="34" t="str">
        <f aca="false">IF(M199="","",IF(M199=N(L199),"Name the driver",IF(M199=N(I199),"Reduced amount ends","Pay or respond")))</f>
        <v/>
      </c>
      <c r="O199" s="35" t="str">
        <f aca="true">IF(M199="","",M199-TODAY())</f>
        <v/>
      </c>
      <c r="P199" s="14"/>
      <c r="Q199" s="14"/>
      <c r="R199" s="17" t="str">
        <f aca="false">IF(TRIM(E199&amp;"")="","",SUBSTITUTE(UPPER(TRIM(E199&amp;""))," ",""))</f>
        <v/>
      </c>
      <c r="S199" s="18" t="str">
        <f aca="false">IF(OR(F199="",R199=""),"",IFERROR(INT(F199*1)+IF(TRIM(G199&amp;"")="",0,MOD(G199*1,1)),""))</f>
        <v/>
      </c>
      <c r="T199" s="18" t="str">
        <f aca="false">IF(S199="","",IFERROR(INT(F199*1)+IF(TRIM(G199&amp;"")="",1-1/86400,MOD(G199*1,1)),""))</f>
        <v/>
      </c>
      <c r="U199" s="17" t="n">
        <f aca="false">IF(S199="",0,SUMPRODUCT(('Van log'!$I$2:$I$2001=R199)*('Van log'!$J$2:$J$2001&lt;=T199)*('Van log'!$K$2:$K$2001&gt;=S199)))</f>
        <v>0</v>
      </c>
      <c r="V199" s="17" t="n">
        <f aca="false">IF(U199=0,0,SUMPRODUCT(MAX(('Van log'!$I$2:$I$2001=R199)*('Van log'!$J$2:$J$2001&lt;=T199)*('Van log'!$K$2:$K$2001&gt;=S199)*ROW('Van log'!$I$2:$I$2001))))</f>
        <v>0</v>
      </c>
    </row>
    <row r="200" customFormat="false" ht="15" hidden="false" customHeight="false" outlineLevel="0" collapsed="false">
      <c r="A200" s="13"/>
      <c r="B200" s="14"/>
      <c r="C200" s="14"/>
      <c r="D200" s="14"/>
      <c r="E200" s="14"/>
      <c r="F200" s="13"/>
      <c r="G200" s="15"/>
      <c r="H200" s="32"/>
      <c r="I200" s="13"/>
      <c r="J200" s="13"/>
      <c r="K200" s="29" t="str">
        <f aca="false">IF(S200="","",IF(U200=0,"Not in the log",INDEX('Van log'!$C$1:$C$2001,V200)&amp;IF(U200&gt;1," + "&amp;(U200-1)&amp;" more: check","")))</f>
        <v/>
      </c>
      <c r="L200" s="33" t="str">
        <f aca="false">IF(AND(A200&lt;&gt;"",OR(B200="Speeding",B200="Red light camera")),INT(A200*1)+28,"")</f>
        <v/>
      </c>
      <c r="M200" s="33" t="str">
        <f aca="true">IF(OR(A200="",OR(P200="Driver named",P200="Paid",P200="Cancelled"),MAX(N(I200),N(J200),N(L200))=0),"",IF(MIN(IF(N(I200)&gt;=TODAY(),N(I200),99999),IF(N(J200)&gt;=TODAY(),N(J200),99999),IF(N(L200)&gt;=TODAY(),N(L200),99999))&lt;99999,MIN(IF(N(I200)&gt;=TODAY(),N(I200),99999),IF(N(J200)&gt;=TODAY(),N(J200),99999),IF(N(L200)&gt;=TODAY(),N(L200),99999)),MAX(N(I200),N(J200),N(L200))))</f>
        <v/>
      </c>
      <c r="N200" s="34" t="str">
        <f aca="false">IF(M200="","",IF(M200=N(L200),"Name the driver",IF(M200=N(I200),"Reduced amount ends","Pay or respond")))</f>
        <v/>
      </c>
      <c r="O200" s="35" t="str">
        <f aca="true">IF(M200="","",M200-TODAY())</f>
        <v/>
      </c>
      <c r="P200" s="14"/>
      <c r="Q200" s="14"/>
      <c r="R200" s="17" t="str">
        <f aca="false">IF(TRIM(E200&amp;"")="","",SUBSTITUTE(UPPER(TRIM(E200&amp;""))," ",""))</f>
        <v/>
      </c>
      <c r="S200" s="18" t="str">
        <f aca="false">IF(OR(F200="",R200=""),"",IFERROR(INT(F200*1)+IF(TRIM(G200&amp;"")="",0,MOD(G200*1,1)),""))</f>
        <v/>
      </c>
      <c r="T200" s="18" t="str">
        <f aca="false">IF(S200="","",IFERROR(INT(F200*1)+IF(TRIM(G200&amp;"")="",1-1/86400,MOD(G200*1,1)),""))</f>
        <v/>
      </c>
      <c r="U200" s="17" t="n">
        <f aca="false">IF(S200="",0,SUMPRODUCT(('Van log'!$I$2:$I$2001=R200)*('Van log'!$J$2:$J$2001&lt;=T200)*('Van log'!$K$2:$K$2001&gt;=S200)))</f>
        <v>0</v>
      </c>
      <c r="V200" s="17" t="n">
        <f aca="false">IF(U200=0,0,SUMPRODUCT(MAX(('Van log'!$I$2:$I$2001=R200)*('Van log'!$J$2:$J$2001&lt;=T200)*('Van log'!$K$2:$K$2001&gt;=S200)*ROW('Van log'!$I$2:$I$2001))))</f>
        <v>0</v>
      </c>
    </row>
    <row r="201" customFormat="false" ht="15" hidden="false" customHeight="false" outlineLevel="0" collapsed="false">
      <c r="A201" s="13"/>
      <c r="B201" s="14"/>
      <c r="C201" s="14"/>
      <c r="D201" s="14"/>
      <c r="E201" s="14"/>
      <c r="F201" s="13"/>
      <c r="G201" s="15"/>
      <c r="H201" s="32"/>
      <c r="I201" s="13"/>
      <c r="J201" s="13"/>
      <c r="K201" s="29" t="str">
        <f aca="false">IF(S201="","",IF(U201=0,"Not in the log",INDEX('Van log'!$C$1:$C$2001,V201)&amp;IF(U201&gt;1," + "&amp;(U201-1)&amp;" more: check","")))</f>
        <v/>
      </c>
      <c r="L201" s="33" t="str">
        <f aca="false">IF(AND(A201&lt;&gt;"",OR(B201="Speeding",B201="Red light camera")),INT(A201*1)+28,"")</f>
        <v/>
      </c>
      <c r="M201" s="33" t="str">
        <f aca="true">IF(OR(A201="",OR(P201="Driver named",P201="Paid",P201="Cancelled"),MAX(N(I201),N(J201),N(L201))=0),"",IF(MIN(IF(N(I201)&gt;=TODAY(),N(I201),99999),IF(N(J201)&gt;=TODAY(),N(J201),99999),IF(N(L201)&gt;=TODAY(),N(L201),99999))&lt;99999,MIN(IF(N(I201)&gt;=TODAY(),N(I201),99999),IF(N(J201)&gt;=TODAY(),N(J201),99999),IF(N(L201)&gt;=TODAY(),N(L201),99999)),MAX(N(I201),N(J201),N(L201))))</f>
        <v/>
      </c>
      <c r="N201" s="34" t="str">
        <f aca="false">IF(M201="","",IF(M201=N(L201),"Name the driver",IF(M201=N(I201),"Reduced amount ends","Pay or respond")))</f>
        <v/>
      </c>
      <c r="O201" s="35" t="str">
        <f aca="true">IF(M201="","",M201-TODAY())</f>
        <v/>
      </c>
      <c r="P201" s="14"/>
      <c r="Q201" s="14"/>
      <c r="R201" s="17" t="str">
        <f aca="false">IF(TRIM(E201&amp;"")="","",SUBSTITUTE(UPPER(TRIM(E201&amp;""))," ",""))</f>
        <v/>
      </c>
      <c r="S201" s="18" t="str">
        <f aca="false">IF(OR(F201="",R201=""),"",IFERROR(INT(F201*1)+IF(TRIM(G201&amp;"")="",0,MOD(G201*1,1)),""))</f>
        <v/>
      </c>
      <c r="T201" s="18" t="str">
        <f aca="false">IF(S201="","",IFERROR(INT(F201*1)+IF(TRIM(G201&amp;"")="",1-1/86400,MOD(G201*1,1)),""))</f>
        <v/>
      </c>
      <c r="U201" s="17" t="n">
        <f aca="false">IF(S201="",0,SUMPRODUCT(('Van log'!$I$2:$I$2001=R201)*('Van log'!$J$2:$J$2001&lt;=T201)*('Van log'!$K$2:$K$2001&gt;=S201)))</f>
        <v>0</v>
      </c>
      <c r="V201" s="17" t="n">
        <f aca="false">IF(U201=0,0,SUMPRODUCT(MAX(('Van log'!$I$2:$I$2001=R201)*('Van log'!$J$2:$J$2001&lt;=T201)*('Van log'!$K$2:$K$2001&gt;=S201)*ROW('Van log'!$I$2:$I$2001))))</f>
        <v>0</v>
      </c>
    </row>
    <row r="202" customFormat="false" ht="15" hidden="false" customHeight="false" outlineLevel="0" collapsed="false">
      <c r="A202" s="13"/>
      <c r="B202" s="14"/>
      <c r="C202" s="14"/>
      <c r="D202" s="14"/>
      <c r="E202" s="14"/>
      <c r="F202" s="13"/>
      <c r="G202" s="15"/>
      <c r="H202" s="32"/>
      <c r="I202" s="13"/>
      <c r="J202" s="13"/>
      <c r="K202" s="29" t="str">
        <f aca="false">IF(S202="","",IF(U202=0,"Not in the log",INDEX('Van log'!$C$1:$C$2001,V202)&amp;IF(U202&gt;1," + "&amp;(U202-1)&amp;" more: check","")))</f>
        <v/>
      </c>
      <c r="L202" s="33" t="str">
        <f aca="false">IF(AND(A202&lt;&gt;"",OR(B202="Speeding",B202="Red light camera")),INT(A202*1)+28,"")</f>
        <v/>
      </c>
      <c r="M202" s="33" t="str">
        <f aca="true">IF(OR(A202="",OR(P202="Driver named",P202="Paid",P202="Cancelled"),MAX(N(I202),N(J202),N(L202))=0),"",IF(MIN(IF(N(I202)&gt;=TODAY(),N(I202),99999),IF(N(J202)&gt;=TODAY(),N(J202),99999),IF(N(L202)&gt;=TODAY(),N(L202),99999))&lt;99999,MIN(IF(N(I202)&gt;=TODAY(),N(I202),99999),IF(N(J202)&gt;=TODAY(),N(J202),99999),IF(N(L202)&gt;=TODAY(),N(L202),99999)),MAX(N(I202),N(J202),N(L202))))</f>
        <v/>
      </c>
      <c r="N202" s="34" t="str">
        <f aca="false">IF(M202="","",IF(M202=N(L202),"Name the driver",IF(M202=N(I202),"Reduced amount ends","Pay or respond")))</f>
        <v/>
      </c>
      <c r="O202" s="35" t="str">
        <f aca="true">IF(M202="","",M202-TODAY())</f>
        <v/>
      </c>
      <c r="P202" s="14"/>
      <c r="Q202" s="14"/>
      <c r="R202" s="17" t="str">
        <f aca="false">IF(TRIM(E202&amp;"")="","",SUBSTITUTE(UPPER(TRIM(E202&amp;""))," ",""))</f>
        <v/>
      </c>
      <c r="S202" s="18" t="str">
        <f aca="false">IF(OR(F202="",R202=""),"",IFERROR(INT(F202*1)+IF(TRIM(G202&amp;"")="",0,MOD(G202*1,1)),""))</f>
        <v/>
      </c>
      <c r="T202" s="18" t="str">
        <f aca="false">IF(S202="","",IFERROR(INT(F202*1)+IF(TRIM(G202&amp;"")="",1-1/86400,MOD(G202*1,1)),""))</f>
        <v/>
      </c>
      <c r="U202" s="17" t="n">
        <f aca="false">IF(S202="",0,SUMPRODUCT(('Van log'!$I$2:$I$2001=R202)*('Van log'!$J$2:$J$2001&lt;=T202)*('Van log'!$K$2:$K$2001&gt;=S202)))</f>
        <v>0</v>
      </c>
      <c r="V202" s="17" t="n">
        <f aca="false">IF(U202=0,0,SUMPRODUCT(MAX(('Van log'!$I$2:$I$2001=R202)*('Van log'!$J$2:$J$2001&lt;=T202)*('Van log'!$K$2:$K$2001&gt;=S202)*ROW('Van log'!$I$2:$I$2001))))</f>
        <v>0</v>
      </c>
    </row>
    <row r="203" customFormat="false" ht="15" hidden="false" customHeight="false" outlineLevel="0" collapsed="false">
      <c r="A203" s="13"/>
      <c r="B203" s="14"/>
      <c r="C203" s="14"/>
      <c r="D203" s="14"/>
      <c r="E203" s="14"/>
      <c r="F203" s="13"/>
      <c r="G203" s="15"/>
      <c r="H203" s="32"/>
      <c r="I203" s="13"/>
      <c r="J203" s="13"/>
      <c r="K203" s="29" t="str">
        <f aca="false">IF(S203="","",IF(U203=0,"Not in the log",INDEX('Van log'!$C$1:$C$2001,V203)&amp;IF(U203&gt;1," + "&amp;(U203-1)&amp;" more: check","")))</f>
        <v/>
      </c>
      <c r="L203" s="33" t="str">
        <f aca="false">IF(AND(A203&lt;&gt;"",OR(B203="Speeding",B203="Red light camera")),INT(A203*1)+28,"")</f>
        <v/>
      </c>
      <c r="M203" s="33" t="str">
        <f aca="true">IF(OR(A203="",OR(P203="Driver named",P203="Paid",P203="Cancelled"),MAX(N(I203),N(J203),N(L203))=0),"",IF(MIN(IF(N(I203)&gt;=TODAY(),N(I203),99999),IF(N(J203)&gt;=TODAY(),N(J203),99999),IF(N(L203)&gt;=TODAY(),N(L203),99999))&lt;99999,MIN(IF(N(I203)&gt;=TODAY(),N(I203),99999),IF(N(J203)&gt;=TODAY(),N(J203),99999),IF(N(L203)&gt;=TODAY(),N(L203),99999)),MAX(N(I203),N(J203),N(L203))))</f>
        <v/>
      </c>
      <c r="N203" s="34" t="str">
        <f aca="false">IF(M203="","",IF(M203=N(L203),"Name the driver",IF(M203=N(I203),"Reduced amount ends","Pay or respond")))</f>
        <v/>
      </c>
      <c r="O203" s="35" t="str">
        <f aca="true">IF(M203="","",M203-TODAY())</f>
        <v/>
      </c>
      <c r="P203" s="14"/>
      <c r="Q203" s="14"/>
      <c r="R203" s="17" t="str">
        <f aca="false">IF(TRIM(E203&amp;"")="","",SUBSTITUTE(UPPER(TRIM(E203&amp;""))," ",""))</f>
        <v/>
      </c>
      <c r="S203" s="18" t="str">
        <f aca="false">IF(OR(F203="",R203=""),"",IFERROR(INT(F203*1)+IF(TRIM(G203&amp;"")="",0,MOD(G203*1,1)),""))</f>
        <v/>
      </c>
      <c r="T203" s="18" t="str">
        <f aca="false">IF(S203="","",IFERROR(INT(F203*1)+IF(TRIM(G203&amp;"")="",1-1/86400,MOD(G203*1,1)),""))</f>
        <v/>
      </c>
      <c r="U203" s="17" t="n">
        <f aca="false">IF(S203="",0,SUMPRODUCT(('Van log'!$I$2:$I$2001=R203)*('Van log'!$J$2:$J$2001&lt;=T203)*('Van log'!$K$2:$K$2001&gt;=S203)))</f>
        <v>0</v>
      </c>
      <c r="V203" s="17" t="n">
        <f aca="false">IF(U203=0,0,SUMPRODUCT(MAX(('Van log'!$I$2:$I$2001=R203)*('Van log'!$J$2:$J$2001&lt;=T203)*('Van log'!$K$2:$K$2001&gt;=S203)*ROW('Van log'!$I$2:$I$2001))))</f>
        <v>0</v>
      </c>
    </row>
    <row r="204" customFormat="false" ht="15" hidden="false" customHeight="false" outlineLevel="0" collapsed="false">
      <c r="A204" s="13"/>
      <c r="B204" s="14"/>
      <c r="C204" s="14"/>
      <c r="D204" s="14"/>
      <c r="E204" s="14"/>
      <c r="F204" s="13"/>
      <c r="G204" s="15"/>
      <c r="H204" s="32"/>
      <c r="I204" s="13"/>
      <c r="J204" s="13"/>
      <c r="K204" s="29" t="str">
        <f aca="false">IF(S204="","",IF(U204=0,"Not in the log",INDEX('Van log'!$C$1:$C$2001,V204)&amp;IF(U204&gt;1," + "&amp;(U204-1)&amp;" more: check","")))</f>
        <v/>
      </c>
      <c r="L204" s="33" t="str">
        <f aca="false">IF(AND(A204&lt;&gt;"",OR(B204="Speeding",B204="Red light camera")),INT(A204*1)+28,"")</f>
        <v/>
      </c>
      <c r="M204" s="33" t="str">
        <f aca="true">IF(OR(A204="",OR(P204="Driver named",P204="Paid",P204="Cancelled"),MAX(N(I204),N(J204),N(L204))=0),"",IF(MIN(IF(N(I204)&gt;=TODAY(),N(I204),99999),IF(N(J204)&gt;=TODAY(),N(J204),99999),IF(N(L204)&gt;=TODAY(),N(L204),99999))&lt;99999,MIN(IF(N(I204)&gt;=TODAY(),N(I204),99999),IF(N(J204)&gt;=TODAY(),N(J204),99999),IF(N(L204)&gt;=TODAY(),N(L204),99999)),MAX(N(I204),N(J204),N(L204))))</f>
        <v/>
      </c>
      <c r="N204" s="34" t="str">
        <f aca="false">IF(M204="","",IF(M204=N(L204),"Name the driver",IF(M204=N(I204),"Reduced amount ends","Pay or respond")))</f>
        <v/>
      </c>
      <c r="O204" s="35" t="str">
        <f aca="true">IF(M204="","",M204-TODAY())</f>
        <v/>
      </c>
      <c r="P204" s="14"/>
      <c r="Q204" s="14"/>
      <c r="R204" s="17" t="str">
        <f aca="false">IF(TRIM(E204&amp;"")="","",SUBSTITUTE(UPPER(TRIM(E204&amp;""))," ",""))</f>
        <v/>
      </c>
      <c r="S204" s="18" t="str">
        <f aca="false">IF(OR(F204="",R204=""),"",IFERROR(INT(F204*1)+IF(TRIM(G204&amp;"")="",0,MOD(G204*1,1)),""))</f>
        <v/>
      </c>
      <c r="T204" s="18" t="str">
        <f aca="false">IF(S204="","",IFERROR(INT(F204*1)+IF(TRIM(G204&amp;"")="",1-1/86400,MOD(G204*1,1)),""))</f>
        <v/>
      </c>
      <c r="U204" s="17" t="n">
        <f aca="false">IF(S204="",0,SUMPRODUCT(('Van log'!$I$2:$I$2001=R204)*('Van log'!$J$2:$J$2001&lt;=T204)*('Van log'!$K$2:$K$2001&gt;=S204)))</f>
        <v>0</v>
      </c>
      <c r="V204" s="17" t="n">
        <f aca="false">IF(U204=0,0,SUMPRODUCT(MAX(('Van log'!$I$2:$I$2001=R204)*('Van log'!$J$2:$J$2001&lt;=T204)*('Van log'!$K$2:$K$2001&gt;=S204)*ROW('Van log'!$I$2:$I$2001))))</f>
        <v>0</v>
      </c>
    </row>
    <row r="205" customFormat="false" ht="15" hidden="false" customHeight="false" outlineLevel="0" collapsed="false">
      <c r="A205" s="13"/>
      <c r="B205" s="14"/>
      <c r="C205" s="14"/>
      <c r="D205" s="14"/>
      <c r="E205" s="14"/>
      <c r="F205" s="13"/>
      <c r="G205" s="15"/>
      <c r="H205" s="32"/>
      <c r="I205" s="13"/>
      <c r="J205" s="13"/>
      <c r="K205" s="29" t="str">
        <f aca="false">IF(S205="","",IF(U205=0,"Not in the log",INDEX('Van log'!$C$1:$C$2001,V205)&amp;IF(U205&gt;1," + "&amp;(U205-1)&amp;" more: check","")))</f>
        <v/>
      </c>
      <c r="L205" s="33" t="str">
        <f aca="false">IF(AND(A205&lt;&gt;"",OR(B205="Speeding",B205="Red light camera")),INT(A205*1)+28,"")</f>
        <v/>
      </c>
      <c r="M205" s="33" t="str">
        <f aca="true">IF(OR(A205="",OR(P205="Driver named",P205="Paid",P205="Cancelled"),MAX(N(I205),N(J205),N(L205))=0),"",IF(MIN(IF(N(I205)&gt;=TODAY(),N(I205),99999),IF(N(J205)&gt;=TODAY(),N(J205),99999),IF(N(L205)&gt;=TODAY(),N(L205),99999))&lt;99999,MIN(IF(N(I205)&gt;=TODAY(),N(I205),99999),IF(N(J205)&gt;=TODAY(),N(J205),99999),IF(N(L205)&gt;=TODAY(),N(L205),99999)),MAX(N(I205),N(J205),N(L205))))</f>
        <v/>
      </c>
      <c r="N205" s="34" t="str">
        <f aca="false">IF(M205="","",IF(M205=N(L205),"Name the driver",IF(M205=N(I205),"Reduced amount ends","Pay or respond")))</f>
        <v/>
      </c>
      <c r="O205" s="35" t="str">
        <f aca="true">IF(M205="","",M205-TODAY())</f>
        <v/>
      </c>
      <c r="P205" s="14"/>
      <c r="Q205" s="14"/>
      <c r="R205" s="17" t="str">
        <f aca="false">IF(TRIM(E205&amp;"")="","",SUBSTITUTE(UPPER(TRIM(E205&amp;""))," ",""))</f>
        <v/>
      </c>
      <c r="S205" s="18" t="str">
        <f aca="false">IF(OR(F205="",R205=""),"",IFERROR(INT(F205*1)+IF(TRIM(G205&amp;"")="",0,MOD(G205*1,1)),""))</f>
        <v/>
      </c>
      <c r="T205" s="18" t="str">
        <f aca="false">IF(S205="","",IFERROR(INT(F205*1)+IF(TRIM(G205&amp;"")="",1-1/86400,MOD(G205*1,1)),""))</f>
        <v/>
      </c>
      <c r="U205" s="17" t="n">
        <f aca="false">IF(S205="",0,SUMPRODUCT(('Van log'!$I$2:$I$2001=R205)*('Van log'!$J$2:$J$2001&lt;=T205)*('Van log'!$K$2:$K$2001&gt;=S205)))</f>
        <v>0</v>
      </c>
      <c r="V205" s="17" t="n">
        <f aca="false">IF(U205=0,0,SUMPRODUCT(MAX(('Van log'!$I$2:$I$2001=R205)*('Van log'!$J$2:$J$2001&lt;=T205)*('Van log'!$K$2:$K$2001&gt;=S205)*ROW('Van log'!$I$2:$I$2001))))</f>
        <v>0</v>
      </c>
    </row>
    <row r="206" customFormat="false" ht="15" hidden="false" customHeight="false" outlineLevel="0" collapsed="false">
      <c r="A206" s="13"/>
      <c r="B206" s="14"/>
      <c r="C206" s="14"/>
      <c r="D206" s="14"/>
      <c r="E206" s="14"/>
      <c r="F206" s="13"/>
      <c r="G206" s="15"/>
      <c r="H206" s="32"/>
      <c r="I206" s="13"/>
      <c r="J206" s="13"/>
      <c r="K206" s="29" t="str">
        <f aca="false">IF(S206="","",IF(U206=0,"Not in the log",INDEX('Van log'!$C$1:$C$2001,V206)&amp;IF(U206&gt;1," + "&amp;(U206-1)&amp;" more: check","")))</f>
        <v/>
      </c>
      <c r="L206" s="33" t="str">
        <f aca="false">IF(AND(A206&lt;&gt;"",OR(B206="Speeding",B206="Red light camera")),INT(A206*1)+28,"")</f>
        <v/>
      </c>
      <c r="M206" s="33" t="str">
        <f aca="true">IF(OR(A206="",OR(P206="Driver named",P206="Paid",P206="Cancelled"),MAX(N(I206),N(J206),N(L206))=0),"",IF(MIN(IF(N(I206)&gt;=TODAY(),N(I206),99999),IF(N(J206)&gt;=TODAY(),N(J206),99999),IF(N(L206)&gt;=TODAY(),N(L206),99999))&lt;99999,MIN(IF(N(I206)&gt;=TODAY(),N(I206),99999),IF(N(J206)&gt;=TODAY(),N(J206),99999),IF(N(L206)&gt;=TODAY(),N(L206),99999)),MAX(N(I206),N(J206),N(L206))))</f>
        <v/>
      </c>
      <c r="N206" s="34" t="str">
        <f aca="false">IF(M206="","",IF(M206=N(L206),"Name the driver",IF(M206=N(I206),"Reduced amount ends","Pay or respond")))</f>
        <v/>
      </c>
      <c r="O206" s="35" t="str">
        <f aca="true">IF(M206="","",M206-TODAY())</f>
        <v/>
      </c>
      <c r="P206" s="14"/>
      <c r="Q206" s="14"/>
      <c r="R206" s="17" t="str">
        <f aca="false">IF(TRIM(E206&amp;"")="","",SUBSTITUTE(UPPER(TRIM(E206&amp;""))," ",""))</f>
        <v/>
      </c>
      <c r="S206" s="18" t="str">
        <f aca="false">IF(OR(F206="",R206=""),"",IFERROR(INT(F206*1)+IF(TRIM(G206&amp;"")="",0,MOD(G206*1,1)),""))</f>
        <v/>
      </c>
      <c r="T206" s="18" t="str">
        <f aca="false">IF(S206="","",IFERROR(INT(F206*1)+IF(TRIM(G206&amp;"")="",1-1/86400,MOD(G206*1,1)),""))</f>
        <v/>
      </c>
      <c r="U206" s="17" t="n">
        <f aca="false">IF(S206="",0,SUMPRODUCT(('Van log'!$I$2:$I$2001=R206)*('Van log'!$J$2:$J$2001&lt;=T206)*('Van log'!$K$2:$K$2001&gt;=S206)))</f>
        <v>0</v>
      </c>
      <c r="V206" s="17" t="n">
        <f aca="false">IF(U206=0,0,SUMPRODUCT(MAX(('Van log'!$I$2:$I$2001=R206)*('Van log'!$J$2:$J$2001&lt;=T206)*('Van log'!$K$2:$K$2001&gt;=S206)*ROW('Van log'!$I$2:$I$2001))))</f>
        <v>0</v>
      </c>
    </row>
    <row r="207" customFormat="false" ht="15" hidden="false" customHeight="false" outlineLevel="0" collapsed="false">
      <c r="A207" s="13"/>
      <c r="B207" s="14"/>
      <c r="C207" s="14"/>
      <c r="D207" s="14"/>
      <c r="E207" s="14"/>
      <c r="F207" s="13"/>
      <c r="G207" s="15"/>
      <c r="H207" s="32"/>
      <c r="I207" s="13"/>
      <c r="J207" s="13"/>
      <c r="K207" s="29" t="str">
        <f aca="false">IF(S207="","",IF(U207=0,"Not in the log",INDEX('Van log'!$C$1:$C$2001,V207)&amp;IF(U207&gt;1," + "&amp;(U207-1)&amp;" more: check","")))</f>
        <v/>
      </c>
      <c r="L207" s="33" t="str">
        <f aca="false">IF(AND(A207&lt;&gt;"",OR(B207="Speeding",B207="Red light camera")),INT(A207*1)+28,"")</f>
        <v/>
      </c>
      <c r="M207" s="33" t="str">
        <f aca="true">IF(OR(A207="",OR(P207="Driver named",P207="Paid",P207="Cancelled"),MAX(N(I207),N(J207),N(L207))=0),"",IF(MIN(IF(N(I207)&gt;=TODAY(),N(I207),99999),IF(N(J207)&gt;=TODAY(),N(J207),99999),IF(N(L207)&gt;=TODAY(),N(L207),99999))&lt;99999,MIN(IF(N(I207)&gt;=TODAY(),N(I207),99999),IF(N(J207)&gt;=TODAY(),N(J207),99999),IF(N(L207)&gt;=TODAY(),N(L207),99999)),MAX(N(I207),N(J207),N(L207))))</f>
        <v/>
      </c>
      <c r="N207" s="34" t="str">
        <f aca="false">IF(M207="","",IF(M207=N(L207),"Name the driver",IF(M207=N(I207),"Reduced amount ends","Pay or respond")))</f>
        <v/>
      </c>
      <c r="O207" s="35" t="str">
        <f aca="true">IF(M207="","",M207-TODAY())</f>
        <v/>
      </c>
      <c r="P207" s="14"/>
      <c r="Q207" s="14"/>
      <c r="R207" s="17" t="str">
        <f aca="false">IF(TRIM(E207&amp;"")="","",SUBSTITUTE(UPPER(TRIM(E207&amp;""))," ",""))</f>
        <v/>
      </c>
      <c r="S207" s="18" t="str">
        <f aca="false">IF(OR(F207="",R207=""),"",IFERROR(INT(F207*1)+IF(TRIM(G207&amp;"")="",0,MOD(G207*1,1)),""))</f>
        <v/>
      </c>
      <c r="T207" s="18" t="str">
        <f aca="false">IF(S207="","",IFERROR(INT(F207*1)+IF(TRIM(G207&amp;"")="",1-1/86400,MOD(G207*1,1)),""))</f>
        <v/>
      </c>
      <c r="U207" s="17" t="n">
        <f aca="false">IF(S207="",0,SUMPRODUCT(('Van log'!$I$2:$I$2001=R207)*('Van log'!$J$2:$J$2001&lt;=T207)*('Van log'!$K$2:$K$2001&gt;=S207)))</f>
        <v>0</v>
      </c>
      <c r="V207" s="17" t="n">
        <f aca="false">IF(U207=0,0,SUMPRODUCT(MAX(('Van log'!$I$2:$I$2001=R207)*('Van log'!$J$2:$J$2001&lt;=T207)*('Van log'!$K$2:$K$2001&gt;=S207)*ROW('Van log'!$I$2:$I$2001))))</f>
        <v>0</v>
      </c>
    </row>
    <row r="208" customFormat="false" ht="15" hidden="false" customHeight="false" outlineLevel="0" collapsed="false">
      <c r="A208" s="13"/>
      <c r="B208" s="14"/>
      <c r="C208" s="14"/>
      <c r="D208" s="14"/>
      <c r="E208" s="14"/>
      <c r="F208" s="13"/>
      <c r="G208" s="15"/>
      <c r="H208" s="32"/>
      <c r="I208" s="13"/>
      <c r="J208" s="13"/>
      <c r="K208" s="29" t="str">
        <f aca="false">IF(S208="","",IF(U208=0,"Not in the log",INDEX('Van log'!$C$1:$C$2001,V208)&amp;IF(U208&gt;1," + "&amp;(U208-1)&amp;" more: check","")))</f>
        <v/>
      </c>
      <c r="L208" s="33" t="str">
        <f aca="false">IF(AND(A208&lt;&gt;"",OR(B208="Speeding",B208="Red light camera")),INT(A208*1)+28,"")</f>
        <v/>
      </c>
      <c r="M208" s="33" t="str">
        <f aca="true">IF(OR(A208="",OR(P208="Driver named",P208="Paid",P208="Cancelled"),MAX(N(I208),N(J208),N(L208))=0),"",IF(MIN(IF(N(I208)&gt;=TODAY(),N(I208),99999),IF(N(J208)&gt;=TODAY(),N(J208),99999),IF(N(L208)&gt;=TODAY(),N(L208),99999))&lt;99999,MIN(IF(N(I208)&gt;=TODAY(),N(I208),99999),IF(N(J208)&gt;=TODAY(),N(J208),99999),IF(N(L208)&gt;=TODAY(),N(L208),99999)),MAX(N(I208),N(J208),N(L208))))</f>
        <v/>
      </c>
      <c r="N208" s="34" t="str">
        <f aca="false">IF(M208="","",IF(M208=N(L208),"Name the driver",IF(M208=N(I208),"Reduced amount ends","Pay or respond")))</f>
        <v/>
      </c>
      <c r="O208" s="35" t="str">
        <f aca="true">IF(M208="","",M208-TODAY())</f>
        <v/>
      </c>
      <c r="P208" s="14"/>
      <c r="Q208" s="14"/>
      <c r="R208" s="17" t="str">
        <f aca="false">IF(TRIM(E208&amp;"")="","",SUBSTITUTE(UPPER(TRIM(E208&amp;""))," ",""))</f>
        <v/>
      </c>
      <c r="S208" s="18" t="str">
        <f aca="false">IF(OR(F208="",R208=""),"",IFERROR(INT(F208*1)+IF(TRIM(G208&amp;"")="",0,MOD(G208*1,1)),""))</f>
        <v/>
      </c>
      <c r="T208" s="18" t="str">
        <f aca="false">IF(S208="","",IFERROR(INT(F208*1)+IF(TRIM(G208&amp;"")="",1-1/86400,MOD(G208*1,1)),""))</f>
        <v/>
      </c>
      <c r="U208" s="17" t="n">
        <f aca="false">IF(S208="",0,SUMPRODUCT(('Van log'!$I$2:$I$2001=R208)*('Van log'!$J$2:$J$2001&lt;=T208)*('Van log'!$K$2:$K$2001&gt;=S208)))</f>
        <v>0</v>
      </c>
      <c r="V208" s="17" t="n">
        <f aca="false">IF(U208=0,0,SUMPRODUCT(MAX(('Van log'!$I$2:$I$2001=R208)*('Van log'!$J$2:$J$2001&lt;=T208)*('Van log'!$K$2:$K$2001&gt;=S208)*ROW('Van log'!$I$2:$I$2001))))</f>
        <v>0</v>
      </c>
    </row>
    <row r="209" customFormat="false" ht="15" hidden="false" customHeight="false" outlineLevel="0" collapsed="false">
      <c r="A209" s="13"/>
      <c r="B209" s="14"/>
      <c r="C209" s="14"/>
      <c r="D209" s="14"/>
      <c r="E209" s="14"/>
      <c r="F209" s="13"/>
      <c r="G209" s="15"/>
      <c r="H209" s="32"/>
      <c r="I209" s="13"/>
      <c r="J209" s="13"/>
      <c r="K209" s="29" t="str">
        <f aca="false">IF(S209="","",IF(U209=0,"Not in the log",INDEX('Van log'!$C$1:$C$2001,V209)&amp;IF(U209&gt;1," + "&amp;(U209-1)&amp;" more: check","")))</f>
        <v/>
      </c>
      <c r="L209" s="33" t="str">
        <f aca="false">IF(AND(A209&lt;&gt;"",OR(B209="Speeding",B209="Red light camera")),INT(A209*1)+28,"")</f>
        <v/>
      </c>
      <c r="M209" s="33" t="str">
        <f aca="true">IF(OR(A209="",OR(P209="Driver named",P209="Paid",P209="Cancelled"),MAX(N(I209),N(J209),N(L209))=0),"",IF(MIN(IF(N(I209)&gt;=TODAY(),N(I209),99999),IF(N(J209)&gt;=TODAY(),N(J209),99999),IF(N(L209)&gt;=TODAY(),N(L209),99999))&lt;99999,MIN(IF(N(I209)&gt;=TODAY(),N(I209),99999),IF(N(J209)&gt;=TODAY(),N(J209),99999),IF(N(L209)&gt;=TODAY(),N(L209),99999)),MAX(N(I209),N(J209),N(L209))))</f>
        <v/>
      </c>
      <c r="N209" s="34" t="str">
        <f aca="false">IF(M209="","",IF(M209=N(L209),"Name the driver",IF(M209=N(I209),"Reduced amount ends","Pay or respond")))</f>
        <v/>
      </c>
      <c r="O209" s="35" t="str">
        <f aca="true">IF(M209="","",M209-TODAY())</f>
        <v/>
      </c>
      <c r="P209" s="14"/>
      <c r="Q209" s="14"/>
      <c r="R209" s="17" t="str">
        <f aca="false">IF(TRIM(E209&amp;"")="","",SUBSTITUTE(UPPER(TRIM(E209&amp;""))," ",""))</f>
        <v/>
      </c>
      <c r="S209" s="18" t="str">
        <f aca="false">IF(OR(F209="",R209=""),"",IFERROR(INT(F209*1)+IF(TRIM(G209&amp;"")="",0,MOD(G209*1,1)),""))</f>
        <v/>
      </c>
      <c r="T209" s="18" t="str">
        <f aca="false">IF(S209="","",IFERROR(INT(F209*1)+IF(TRIM(G209&amp;"")="",1-1/86400,MOD(G209*1,1)),""))</f>
        <v/>
      </c>
      <c r="U209" s="17" t="n">
        <f aca="false">IF(S209="",0,SUMPRODUCT(('Van log'!$I$2:$I$2001=R209)*('Van log'!$J$2:$J$2001&lt;=T209)*('Van log'!$K$2:$K$2001&gt;=S209)))</f>
        <v>0</v>
      </c>
      <c r="V209" s="17" t="n">
        <f aca="false">IF(U209=0,0,SUMPRODUCT(MAX(('Van log'!$I$2:$I$2001=R209)*('Van log'!$J$2:$J$2001&lt;=T209)*('Van log'!$K$2:$K$2001&gt;=S209)*ROW('Van log'!$I$2:$I$2001))))</f>
        <v>0</v>
      </c>
    </row>
    <row r="210" customFormat="false" ht="15" hidden="false" customHeight="false" outlineLevel="0" collapsed="false">
      <c r="A210" s="13"/>
      <c r="B210" s="14"/>
      <c r="C210" s="14"/>
      <c r="D210" s="14"/>
      <c r="E210" s="14"/>
      <c r="F210" s="13"/>
      <c r="G210" s="15"/>
      <c r="H210" s="32"/>
      <c r="I210" s="13"/>
      <c r="J210" s="13"/>
      <c r="K210" s="29" t="str">
        <f aca="false">IF(S210="","",IF(U210=0,"Not in the log",INDEX('Van log'!$C$1:$C$2001,V210)&amp;IF(U210&gt;1," + "&amp;(U210-1)&amp;" more: check","")))</f>
        <v/>
      </c>
      <c r="L210" s="33" t="str">
        <f aca="false">IF(AND(A210&lt;&gt;"",OR(B210="Speeding",B210="Red light camera")),INT(A210*1)+28,"")</f>
        <v/>
      </c>
      <c r="M210" s="33" t="str">
        <f aca="true">IF(OR(A210="",OR(P210="Driver named",P210="Paid",P210="Cancelled"),MAX(N(I210),N(J210),N(L210))=0),"",IF(MIN(IF(N(I210)&gt;=TODAY(),N(I210),99999),IF(N(J210)&gt;=TODAY(),N(J210),99999),IF(N(L210)&gt;=TODAY(),N(L210),99999))&lt;99999,MIN(IF(N(I210)&gt;=TODAY(),N(I210),99999),IF(N(J210)&gt;=TODAY(),N(J210),99999),IF(N(L210)&gt;=TODAY(),N(L210),99999)),MAX(N(I210),N(J210),N(L210))))</f>
        <v/>
      </c>
      <c r="N210" s="34" t="str">
        <f aca="false">IF(M210="","",IF(M210=N(L210),"Name the driver",IF(M210=N(I210),"Reduced amount ends","Pay or respond")))</f>
        <v/>
      </c>
      <c r="O210" s="35" t="str">
        <f aca="true">IF(M210="","",M210-TODAY())</f>
        <v/>
      </c>
      <c r="P210" s="14"/>
      <c r="Q210" s="14"/>
      <c r="R210" s="17" t="str">
        <f aca="false">IF(TRIM(E210&amp;"")="","",SUBSTITUTE(UPPER(TRIM(E210&amp;""))," ",""))</f>
        <v/>
      </c>
      <c r="S210" s="18" t="str">
        <f aca="false">IF(OR(F210="",R210=""),"",IFERROR(INT(F210*1)+IF(TRIM(G210&amp;"")="",0,MOD(G210*1,1)),""))</f>
        <v/>
      </c>
      <c r="T210" s="18" t="str">
        <f aca="false">IF(S210="","",IFERROR(INT(F210*1)+IF(TRIM(G210&amp;"")="",1-1/86400,MOD(G210*1,1)),""))</f>
        <v/>
      </c>
      <c r="U210" s="17" t="n">
        <f aca="false">IF(S210="",0,SUMPRODUCT(('Van log'!$I$2:$I$2001=R210)*('Van log'!$J$2:$J$2001&lt;=T210)*('Van log'!$K$2:$K$2001&gt;=S210)))</f>
        <v>0</v>
      </c>
      <c r="V210" s="17" t="n">
        <f aca="false">IF(U210=0,0,SUMPRODUCT(MAX(('Van log'!$I$2:$I$2001=R210)*('Van log'!$J$2:$J$2001&lt;=T210)*('Van log'!$K$2:$K$2001&gt;=S210)*ROW('Van log'!$I$2:$I$2001))))</f>
        <v>0</v>
      </c>
    </row>
    <row r="211" customFormat="false" ht="15" hidden="false" customHeight="false" outlineLevel="0" collapsed="false">
      <c r="A211" s="13"/>
      <c r="B211" s="14"/>
      <c r="C211" s="14"/>
      <c r="D211" s="14"/>
      <c r="E211" s="14"/>
      <c r="F211" s="13"/>
      <c r="G211" s="15"/>
      <c r="H211" s="32"/>
      <c r="I211" s="13"/>
      <c r="J211" s="13"/>
      <c r="K211" s="29" t="str">
        <f aca="false">IF(S211="","",IF(U211=0,"Not in the log",INDEX('Van log'!$C$1:$C$2001,V211)&amp;IF(U211&gt;1," + "&amp;(U211-1)&amp;" more: check","")))</f>
        <v/>
      </c>
      <c r="L211" s="33" t="str">
        <f aca="false">IF(AND(A211&lt;&gt;"",OR(B211="Speeding",B211="Red light camera")),INT(A211*1)+28,"")</f>
        <v/>
      </c>
      <c r="M211" s="33" t="str">
        <f aca="true">IF(OR(A211="",OR(P211="Driver named",P211="Paid",P211="Cancelled"),MAX(N(I211),N(J211),N(L211))=0),"",IF(MIN(IF(N(I211)&gt;=TODAY(),N(I211),99999),IF(N(J211)&gt;=TODAY(),N(J211),99999),IF(N(L211)&gt;=TODAY(),N(L211),99999))&lt;99999,MIN(IF(N(I211)&gt;=TODAY(),N(I211),99999),IF(N(J211)&gt;=TODAY(),N(J211),99999),IF(N(L211)&gt;=TODAY(),N(L211),99999)),MAX(N(I211),N(J211),N(L211))))</f>
        <v/>
      </c>
      <c r="N211" s="34" t="str">
        <f aca="false">IF(M211="","",IF(M211=N(L211),"Name the driver",IF(M211=N(I211),"Reduced amount ends","Pay or respond")))</f>
        <v/>
      </c>
      <c r="O211" s="35" t="str">
        <f aca="true">IF(M211="","",M211-TODAY())</f>
        <v/>
      </c>
      <c r="P211" s="14"/>
      <c r="Q211" s="14"/>
      <c r="R211" s="17" t="str">
        <f aca="false">IF(TRIM(E211&amp;"")="","",SUBSTITUTE(UPPER(TRIM(E211&amp;""))," ",""))</f>
        <v/>
      </c>
      <c r="S211" s="18" t="str">
        <f aca="false">IF(OR(F211="",R211=""),"",IFERROR(INT(F211*1)+IF(TRIM(G211&amp;"")="",0,MOD(G211*1,1)),""))</f>
        <v/>
      </c>
      <c r="T211" s="18" t="str">
        <f aca="false">IF(S211="","",IFERROR(INT(F211*1)+IF(TRIM(G211&amp;"")="",1-1/86400,MOD(G211*1,1)),""))</f>
        <v/>
      </c>
      <c r="U211" s="17" t="n">
        <f aca="false">IF(S211="",0,SUMPRODUCT(('Van log'!$I$2:$I$2001=R211)*('Van log'!$J$2:$J$2001&lt;=T211)*('Van log'!$K$2:$K$2001&gt;=S211)))</f>
        <v>0</v>
      </c>
      <c r="V211" s="17" t="n">
        <f aca="false">IF(U211=0,0,SUMPRODUCT(MAX(('Van log'!$I$2:$I$2001=R211)*('Van log'!$J$2:$J$2001&lt;=T211)*('Van log'!$K$2:$K$2001&gt;=S211)*ROW('Van log'!$I$2:$I$2001))))</f>
        <v>0</v>
      </c>
    </row>
    <row r="212" customFormat="false" ht="15" hidden="false" customHeight="false" outlineLevel="0" collapsed="false">
      <c r="A212" s="13"/>
      <c r="B212" s="14"/>
      <c r="C212" s="14"/>
      <c r="D212" s="14"/>
      <c r="E212" s="14"/>
      <c r="F212" s="13"/>
      <c r="G212" s="15"/>
      <c r="H212" s="32"/>
      <c r="I212" s="13"/>
      <c r="J212" s="13"/>
      <c r="K212" s="29" t="str">
        <f aca="false">IF(S212="","",IF(U212=0,"Not in the log",INDEX('Van log'!$C$1:$C$2001,V212)&amp;IF(U212&gt;1," + "&amp;(U212-1)&amp;" more: check","")))</f>
        <v/>
      </c>
      <c r="L212" s="33" t="str">
        <f aca="false">IF(AND(A212&lt;&gt;"",OR(B212="Speeding",B212="Red light camera")),INT(A212*1)+28,"")</f>
        <v/>
      </c>
      <c r="M212" s="33" t="str">
        <f aca="true">IF(OR(A212="",OR(P212="Driver named",P212="Paid",P212="Cancelled"),MAX(N(I212),N(J212),N(L212))=0),"",IF(MIN(IF(N(I212)&gt;=TODAY(),N(I212),99999),IF(N(J212)&gt;=TODAY(),N(J212),99999),IF(N(L212)&gt;=TODAY(),N(L212),99999))&lt;99999,MIN(IF(N(I212)&gt;=TODAY(),N(I212),99999),IF(N(J212)&gt;=TODAY(),N(J212),99999),IF(N(L212)&gt;=TODAY(),N(L212),99999)),MAX(N(I212),N(J212),N(L212))))</f>
        <v/>
      </c>
      <c r="N212" s="34" t="str">
        <f aca="false">IF(M212="","",IF(M212=N(L212),"Name the driver",IF(M212=N(I212),"Reduced amount ends","Pay or respond")))</f>
        <v/>
      </c>
      <c r="O212" s="35" t="str">
        <f aca="true">IF(M212="","",M212-TODAY())</f>
        <v/>
      </c>
      <c r="P212" s="14"/>
      <c r="Q212" s="14"/>
      <c r="R212" s="17" t="str">
        <f aca="false">IF(TRIM(E212&amp;"")="","",SUBSTITUTE(UPPER(TRIM(E212&amp;""))," ",""))</f>
        <v/>
      </c>
      <c r="S212" s="18" t="str">
        <f aca="false">IF(OR(F212="",R212=""),"",IFERROR(INT(F212*1)+IF(TRIM(G212&amp;"")="",0,MOD(G212*1,1)),""))</f>
        <v/>
      </c>
      <c r="T212" s="18" t="str">
        <f aca="false">IF(S212="","",IFERROR(INT(F212*1)+IF(TRIM(G212&amp;"")="",1-1/86400,MOD(G212*1,1)),""))</f>
        <v/>
      </c>
      <c r="U212" s="17" t="n">
        <f aca="false">IF(S212="",0,SUMPRODUCT(('Van log'!$I$2:$I$2001=R212)*('Van log'!$J$2:$J$2001&lt;=T212)*('Van log'!$K$2:$K$2001&gt;=S212)))</f>
        <v>0</v>
      </c>
      <c r="V212" s="17" t="n">
        <f aca="false">IF(U212=0,0,SUMPRODUCT(MAX(('Van log'!$I$2:$I$2001=R212)*('Van log'!$J$2:$J$2001&lt;=T212)*('Van log'!$K$2:$K$2001&gt;=S212)*ROW('Van log'!$I$2:$I$2001))))</f>
        <v>0</v>
      </c>
    </row>
    <row r="213" customFormat="false" ht="15" hidden="false" customHeight="false" outlineLevel="0" collapsed="false">
      <c r="A213" s="13"/>
      <c r="B213" s="14"/>
      <c r="C213" s="14"/>
      <c r="D213" s="14"/>
      <c r="E213" s="14"/>
      <c r="F213" s="13"/>
      <c r="G213" s="15"/>
      <c r="H213" s="32"/>
      <c r="I213" s="13"/>
      <c r="J213" s="13"/>
      <c r="K213" s="29" t="str">
        <f aca="false">IF(S213="","",IF(U213=0,"Not in the log",INDEX('Van log'!$C$1:$C$2001,V213)&amp;IF(U213&gt;1," + "&amp;(U213-1)&amp;" more: check","")))</f>
        <v/>
      </c>
      <c r="L213" s="33" t="str">
        <f aca="false">IF(AND(A213&lt;&gt;"",OR(B213="Speeding",B213="Red light camera")),INT(A213*1)+28,"")</f>
        <v/>
      </c>
      <c r="M213" s="33" t="str">
        <f aca="true">IF(OR(A213="",OR(P213="Driver named",P213="Paid",P213="Cancelled"),MAX(N(I213),N(J213),N(L213))=0),"",IF(MIN(IF(N(I213)&gt;=TODAY(),N(I213),99999),IF(N(J213)&gt;=TODAY(),N(J213),99999),IF(N(L213)&gt;=TODAY(),N(L213),99999))&lt;99999,MIN(IF(N(I213)&gt;=TODAY(),N(I213),99999),IF(N(J213)&gt;=TODAY(),N(J213),99999),IF(N(L213)&gt;=TODAY(),N(L213),99999)),MAX(N(I213),N(J213),N(L213))))</f>
        <v/>
      </c>
      <c r="N213" s="34" t="str">
        <f aca="false">IF(M213="","",IF(M213=N(L213),"Name the driver",IF(M213=N(I213),"Reduced amount ends","Pay or respond")))</f>
        <v/>
      </c>
      <c r="O213" s="35" t="str">
        <f aca="true">IF(M213="","",M213-TODAY())</f>
        <v/>
      </c>
      <c r="P213" s="14"/>
      <c r="Q213" s="14"/>
      <c r="R213" s="17" t="str">
        <f aca="false">IF(TRIM(E213&amp;"")="","",SUBSTITUTE(UPPER(TRIM(E213&amp;""))," ",""))</f>
        <v/>
      </c>
      <c r="S213" s="18" t="str">
        <f aca="false">IF(OR(F213="",R213=""),"",IFERROR(INT(F213*1)+IF(TRIM(G213&amp;"")="",0,MOD(G213*1,1)),""))</f>
        <v/>
      </c>
      <c r="T213" s="18" t="str">
        <f aca="false">IF(S213="","",IFERROR(INT(F213*1)+IF(TRIM(G213&amp;"")="",1-1/86400,MOD(G213*1,1)),""))</f>
        <v/>
      </c>
      <c r="U213" s="17" t="n">
        <f aca="false">IF(S213="",0,SUMPRODUCT(('Van log'!$I$2:$I$2001=R213)*('Van log'!$J$2:$J$2001&lt;=T213)*('Van log'!$K$2:$K$2001&gt;=S213)))</f>
        <v>0</v>
      </c>
      <c r="V213" s="17" t="n">
        <f aca="false">IF(U213=0,0,SUMPRODUCT(MAX(('Van log'!$I$2:$I$2001=R213)*('Van log'!$J$2:$J$2001&lt;=T213)*('Van log'!$K$2:$K$2001&gt;=S213)*ROW('Van log'!$I$2:$I$2001))))</f>
        <v>0</v>
      </c>
    </row>
    <row r="214" customFormat="false" ht="15" hidden="false" customHeight="false" outlineLevel="0" collapsed="false">
      <c r="A214" s="13"/>
      <c r="B214" s="14"/>
      <c r="C214" s="14"/>
      <c r="D214" s="14"/>
      <c r="E214" s="14"/>
      <c r="F214" s="13"/>
      <c r="G214" s="15"/>
      <c r="H214" s="32"/>
      <c r="I214" s="13"/>
      <c r="J214" s="13"/>
      <c r="K214" s="29" t="str">
        <f aca="false">IF(S214="","",IF(U214=0,"Not in the log",INDEX('Van log'!$C$1:$C$2001,V214)&amp;IF(U214&gt;1," + "&amp;(U214-1)&amp;" more: check","")))</f>
        <v/>
      </c>
      <c r="L214" s="33" t="str">
        <f aca="false">IF(AND(A214&lt;&gt;"",OR(B214="Speeding",B214="Red light camera")),INT(A214*1)+28,"")</f>
        <v/>
      </c>
      <c r="M214" s="33" t="str">
        <f aca="true">IF(OR(A214="",OR(P214="Driver named",P214="Paid",P214="Cancelled"),MAX(N(I214),N(J214),N(L214))=0),"",IF(MIN(IF(N(I214)&gt;=TODAY(),N(I214),99999),IF(N(J214)&gt;=TODAY(),N(J214),99999),IF(N(L214)&gt;=TODAY(),N(L214),99999))&lt;99999,MIN(IF(N(I214)&gt;=TODAY(),N(I214),99999),IF(N(J214)&gt;=TODAY(),N(J214),99999),IF(N(L214)&gt;=TODAY(),N(L214),99999)),MAX(N(I214),N(J214),N(L214))))</f>
        <v/>
      </c>
      <c r="N214" s="34" t="str">
        <f aca="false">IF(M214="","",IF(M214=N(L214),"Name the driver",IF(M214=N(I214),"Reduced amount ends","Pay or respond")))</f>
        <v/>
      </c>
      <c r="O214" s="35" t="str">
        <f aca="true">IF(M214="","",M214-TODAY())</f>
        <v/>
      </c>
      <c r="P214" s="14"/>
      <c r="Q214" s="14"/>
      <c r="R214" s="17" t="str">
        <f aca="false">IF(TRIM(E214&amp;"")="","",SUBSTITUTE(UPPER(TRIM(E214&amp;""))," ",""))</f>
        <v/>
      </c>
      <c r="S214" s="18" t="str">
        <f aca="false">IF(OR(F214="",R214=""),"",IFERROR(INT(F214*1)+IF(TRIM(G214&amp;"")="",0,MOD(G214*1,1)),""))</f>
        <v/>
      </c>
      <c r="T214" s="18" t="str">
        <f aca="false">IF(S214="","",IFERROR(INT(F214*1)+IF(TRIM(G214&amp;"")="",1-1/86400,MOD(G214*1,1)),""))</f>
        <v/>
      </c>
      <c r="U214" s="17" t="n">
        <f aca="false">IF(S214="",0,SUMPRODUCT(('Van log'!$I$2:$I$2001=R214)*('Van log'!$J$2:$J$2001&lt;=T214)*('Van log'!$K$2:$K$2001&gt;=S214)))</f>
        <v>0</v>
      </c>
      <c r="V214" s="17" t="n">
        <f aca="false">IF(U214=0,0,SUMPRODUCT(MAX(('Van log'!$I$2:$I$2001=R214)*('Van log'!$J$2:$J$2001&lt;=T214)*('Van log'!$K$2:$K$2001&gt;=S214)*ROW('Van log'!$I$2:$I$2001))))</f>
        <v>0</v>
      </c>
    </row>
    <row r="215" customFormat="false" ht="15" hidden="false" customHeight="false" outlineLevel="0" collapsed="false">
      <c r="A215" s="13"/>
      <c r="B215" s="14"/>
      <c r="C215" s="14"/>
      <c r="D215" s="14"/>
      <c r="E215" s="14"/>
      <c r="F215" s="13"/>
      <c r="G215" s="15"/>
      <c r="H215" s="32"/>
      <c r="I215" s="13"/>
      <c r="J215" s="13"/>
      <c r="K215" s="29" t="str">
        <f aca="false">IF(S215="","",IF(U215=0,"Not in the log",INDEX('Van log'!$C$1:$C$2001,V215)&amp;IF(U215&gt;1," + "&amp;(U215-1)&amp;" more: check","")))</f>
        <v/>
      </c>
      <c r="L215" s="33" t="str">
        <f aca="false">IF(AND(A215&lt;&gt;"",OR(B215="Speeding",B215="Red light camera")),INT(A215*1)+28,"")</f>
        <v/>
      </c>
      <c r="M215" s="33" t="str">
        <f aca="true">IF(OR(A215="",OR(P215="Driver named",P215="Paid",P215="Cancelled"),MAX(N(I215),N(J215),N(L215))=0),"",IF(MIN(IF(N(I215)&gt;=TODAY(),N(I215),99999),IF(N(J215)&gt;=TODAY(),N(J215),99999),IF(N(L215)&gt;=TODAY(),N(L215),99999))&lt;99999,MIN(IF(N(I215)&gt;=TODAY(),N(I215),99999),IF(N(J215)&gt;=TODAY(),N(J215),99999),IF(N(L215)&gt;=TODAY(),N(L215),99999)),MAX(N(I215),N(J215),N(L215))))</f>
        <v/>
      </c>
      <c r="N215" s="34" t="str">
        <f aca="false">IF(M215="","",IF(M215=N(L215),"Name the driver",IF(M215=N(I215),"Reduced amount ends","Pay or respond")))</f>
        <v/>
      </c>
      <c r="O215" s="35" t="str">
        <f aca="true">IF(M215="","",M215-TODAY())</f>
        <v/>
      </c>
      <c r="P215" s="14"/>
      <c r="Q215" s="14"/>
      <c r="R215" s="17" t="str">
        <f aca="false">IF(TRIM(E215&amp;"")="","",SUBSTITUTE(UPPER(TRIM(E215&amp;""))," ",""))</f>
        <v/>
      </c>
      <c r="S215" s="18" t="str">
        <f aca="false">IF(OR(F215="",R215=""),"",IFERROR(INT(F215*1)+IF(TRIM(G215&amp;"")="",0,MOD(G215*1,1)),""))</f>
        <v/>
      </c>
      <c r="T215" s="18" t="str">
        <f aca="false">IF(S215="","",IFERROR(INT(F215*1)+IF(TRIM(G215&amp;"")="",1-1/86400,MOD(G215*1,1)),""))</f>
        <v/>
      </c>
      <c r="U215" s="17" t="n">
        <f aca="false">IF(S215="",0,SUMPRODUCT(('Van log'!$I$2:$I$2001=R215)*('Van log'!$J$2:$J$2001&lt;=T215)*('Van log'!$K$2:$K$2001&gt;=S215)))</f>
        <v>0</v>
      </c>
      <c r="V215" s="17" t="n">
        <f aca="false">IF(U215=0,0,SUMPRODUCT(MAX(('Van log'!$I$2:$I$2001=R215)*('Van log'!$J$2:$J$2001&lt;=T215)*('Van log'!$K$2:$K$2001&gt;=S215)*ROW('Van log'!$I$2:$I$2001))))</f>
        <v>0</v>
      </c>
    </row>
    <row r="216" customFormat="false" ht="15" hidden="false" customHeight="false" outlineLevel="0" collapsed="false">
      <c r="A216" s="13"/>
      <c r="B216" s="14"/>
      <c r="C216" s="14"/>
      <c r="D216" s="14"/>
      <c r="E216" s="14"/>
      <c r="F216" s="13"/>
      <c r="G216" s="15"/>
      <c r="H216" s="32"/>
      <c r="I216" s="13"/>
      <c r="J216" s="13"/>
      <c r="K216" s="29" t="str">
        <f aca="false">IF(S216="","",IF(U216=0,"Not in the log",INDEX('Van log'!$C$1:$C$2001,V216)&amp;IF(U216&gt;1," + "&amp;(U216-1)&amp;" more: check","")))</f>
        <v/>
      </c>
      <c r="L216" s="33" t="str">
        <f aca="false">IF(AND(A216&lt;&gt;"",OR(B216="Speeding",B216="Red light camera")),INT(A216*1)+28,"")</f>
        <v/>
      </c>
      <c r="M216" s="33" t="str">
        <f aca="true">IF(OR(A216="",OR(P216="Driver named",P216="Paid",P216="Cancelled"),MAX(N(I216),N(J216),N(L216))=0),"",IF(MIN(IF(N(I216)&gt;=TODAY(),N(I216),99999),IF(N(J216)&gt;=TODAY(),N(J216),99999),IF(N(L216)&gt;=TODAY(),N(L216),99999))&lt;99999,MIN(IF(N(I216)&gt;=TODAY(),N(I216),99999),IF(N(J216)&gt;=TODAY(),N(J216),99999),IF(N(L216)&gt;=TODAY(),N(L216),99999)),MAX(N(I216),N(J216),N(L216))))</f>
        <v/>
      </c>
      <c r="N216" s="34" t="str">
        <f aca="false">IF(M216="","",IF(M216=N(L216),"Name the driver",IF(M216=N(I216),"Reduced amount ends","Pay or respond")))</f>
        <v/>
      </c>
      <c r="O216" s="35" t="str">
        <f aca="true">IF(M216="","",M216-TODAY())</f>
        <v/>
      </c>
      <c r="P216" s="14"/>
      <c r="Q216" s="14"/>
      <c r="R216" s="17" t="str">
        <f aca="false">IF(TRIM(E216&amp;"")="","",SUBSTITUTE(UPPER(TRIM(E216&amp;""))," ",""))</f>
        <v/>
      </c>
      <c r="S216" s="18" t="str">
        <f aca="false">IF(OR(F216="",R216=""),"",IFERROR(INT(F216*1)+IF(TRIM(G216&amp;"")="",0,MOD(G216*1,1)),""))</f>
        <v/>
      </c>
      <c r="T216" s="18" t="str">
        <f aca="false">IF(S216="","",IFERROR(INT(F216*1)+IF(TRIM(G216&amp;"")="",1-1/86400,MOD(G216*1,1)),""))</f>
        <v/>
      </c>
      <c r="U216" s="17" t="n">
        <f aca="false">IF(S216="",0,SUMPRODUCT(('Van log'!$I$2:$I$2001=R216)*('Van log'!$J$2:$J$2001&lt;=T216)*('Van log'!$K$2:$K$2001&gt;=S216)))</f>
        <v>0</v>
      </c>
      <c r="V216" s="17" t="n">
        <f aca="false">IF(U216=0,0,SUMPRODUCT(MAX(('Van log'!$I$2:$I$2001=R216)*('Van log'!$J$2:$J$2001&lt;=T216)*('Van log'!$K$2:$K$2001&gt;=S216)*ROW('Van log'!$I$2:$I$2001))))</f>
        <v>0</v>
      </c>
    </row>
    <row r="217" customFormat="false" ht="15" hidden="false" customHeight="false" outlineLevel="0" collapsed="false">
      <c r="A217" s="13"/>
      <c r="B217" s="14"/>
      <c r="C217" s="14"/>
      <c r="D217" s="14"/>
      <c r="E217" s="14"/>
      <c r="F217" s="13"/>
      <c r="G217" s="15"/>
      <c r="H217" s="32"/>
      <c r="I217" s="13"/>
      <c r="J217" s="13"/>
      <c r="K217" s="29" t="str">
        <f aca="false">IF(S217="","",IF(U217=0,"Not in the log",INDEX('Van log'!$C$1:$C$2001,V217)&amp;IF(U217&gt;1," + "&amp;(U217-1)&amp;" more: check","")))</f>
        <v/>
      </c>
      <c r="L217" s="33" t="str">
        <f aca="false">IF(AND(A217&lt;&gt;"",OR(B217="Speeding",B217="Red light camera")),INT(A217*1)+28,"")</f>
        <v/>
      </c>
      <c r="M217" s="33" t="str">
        <f aca="true">IF(OR(A217="",OR(P217="Driver named",P217="Paid",P217="Cancelled"),MAX(N(I217),N(J217),N(L217))=0),"",IF(MIN(IF(N(I217)&gt;=TODAY(),N(I217),99999),IF(N(J217)&gt;=TODAY(),N(J217),99999),IF(N(L217)&gt;=TODAY(),N(L217),99999))&lt;99999,MIN(IF(N(I217)&gt;=TODAY(),N(I217),99999),IF(N(J217)&gt;=TODAY(),N(J217),99999),IF(N(L217)&gt;=TODAY(),N(L217),99999)),MAX(N(I217),N(J217),N(L217))))</f>
        <v/>
      </c>
      <c r="N217" s="34" t="str">
        <f aca="false">IF(M217="","",IF(M217=N(L217),"Name the driver",IF(M217=N(I217),"Reduced amount ends","Pay or respond")))</f>
        <v/>
      </c>
      <c r="O217" s="35" t="str">
        <f aca="true">IF(M217="","",M217-TODAY())</f>
        <v/>
      </c>
      <c r="P217" s="14"/>
      <c r="Q217" s="14"/>
      <c r="R217" s="17" t="str">
        <f aca="false">IF(TRIM(E217&amp;"")="","",SUBSTITUTE(UPPER(TRIM(E217&amp;""))," ",""))</f>
        <v/>
      </c>
      <c r="S217" s="18" t="str">
        <f aca="false">IF(OR(F217="",R217=""),"",IFERROR(INT(F217*1)+IF(TRIM(G217&amp;"")="",0,MOD(G217*1,1)),""))</f>
        <v/>
      </c>
      <c r="T217" s="18" t="str">
        <f aca="false">IF(S217="","",IFERROR(INT(F217*1)+IF(TRIM(G217&amp;"")="",1-1/86400,MOD(G217*1,1)),""))</f>
        <v/>
      </c>
      <c r="U217" s="17" t="n">
        <f aca="false">IF(S217="",0,SUMPRODUCT(('Van log'!$I$2:$I$2001=R217)*('Van log'!$J$2:$J$2001&lt;=T217)*('Van log'!$K$2:$K$2001&gt;=S217)))</f>
        <v>0</v>
      </c>
      <c r="V217" s="17" t="n">
        <f aca="false">IF(U217=0,0,SUMPRODUCT(MAX(('Van log'!$I$2:$I$2001=R217)*('Van log'!$J$2:$J$2001&lt;=T217)*('Van log'!$K$2:$K$2001&gt;=S217)*ROW('Van log'!$I$2:$I$2001))))</f>
        <v>0</v>
      </c>
    </row>
    <row r="218" customFormat="false" ht="15" hidden="false" customHeight="false" outlineLevel="0" collapsed="false">
      <c r="A218" s="13"/>
      <c r="B218" s="14"/>
      <c r="C218" s="14"/>
      <c r="D218" s="14"/>
      <c r="E218" s="14"/>
      <c r="F218" s="13"/>
      <c r="G218" s="15"/>
      <c r="H218" s="32"/>
      <c r="I218" s="13"/>
      <c r="J218" s="13"/>
      <c r="K218" s="29" t="str">
        <f aca="false">IF(S218="","",IF(U218=0,"Not in the log",INDEX('Van log'!$C$1:$C$2001,V218)&amp;IF(U218&gt;1," + "&amp;(U218-1)&amp;" more: check","")))</f>
        <v/>
      </c>
      <c r="L218" s="33" t="str">
        <f aca="false">IF(AND(A218&lt;&gt;"",OR(B218="Speeding",B218="Red light camera")),INT(A218*1)+28,"")</f>
        <v/>
      </c>
      <c r="M218" s="33" t="str">
        <f aca="true">IF(OR(A218="",OR(P218="Driver named",P218="Paid",P218="Cancelled"),MAX(N(I218),N(J218),N(L218))=0),"",IF(MIN(IF(N(I218)&gt;=TODAY(),N(I218),99999),IF(N(J218)&gt;=TODAY(),N(J218),99999),IF(N(L218)&gt;=TODAY(),N(L218),99999))&lt;99999,MIN(IF(N(I218)&gt;=TODAY(),N(I218),99999),IF(N(J218)&gt;=TODAY(),N(J218),99999),IF(N(L218)&gt;=TODAY(),N(L218),99999)),MAX(N(I218),N(J218),N(L218))))</f>
        <v/>
      </c>
      <c r="N218" s="34" t="str">
        <f aca="false">IF(M218="","",IF(M218=N(L218),"Name the driver",IF(M218=N(I218),"Reduced amount ends","Pay or respond")))</f>
        <v/>
      </c>
      <c r="O218" s="35" t="str">
        <f aca="true">IF(M218="","",M218-TODAY())</f>
        <v/>
      </c>
      <c r="P218" s="14"/>
      <c r="Q218" s="14"/>
      <c r="R218" s="17" t="str">
        <f aca="false">IF(TRIM(E218&amp;"")="","",SUBSTITUTE(UPPER(TRIM(E218&amp;""))," ",""))</f>
        <v/>
      </c>
      <c r="S218" s="18" t="str">
        <f aca="false">IF(OR(F218="",R218=""),"",IFERROR(INT(F218*1)+IF(TRIM(G218&amp;"")="",0,MOD(G218*1,1)),""))</f>
        <v/>
      </c>
      <c r="T218" s="18" t="str">
        <f aca="false">IF(S218="","",IFERROR(INT(F218*1)+IF(TRIM(G218&amp;"")="",1-1/86400,MOD(G218*1,1)),""))</f>
        <v/>
      </c>
      <c r="U218" s="17" t="n">
        <f aca="false">IF(S218="",0,SUMPRODUCT(('Van log'!$I$2:$I$2001=R218)*('Van log'!$J$2:$J$2001&lt;=T218)*('Van log'!$K$2:$K$2001&gt;=S218)))</f>
        <v>0</v>
      </c>
      <c r="V218" s="17" t="n">
        <f aca="false">IF(U218=0,0,SUMPRODUCT(MAX(('Van log'!$I$2:$I$2001=R218)*('Van log'!$J$2:$J$2001&lt;=T218)*('Van log'!$K$2:$K$2001&gt;=S218)*ROW('Van log'!$I$2:$I$2001))))</f>
        <v>0</v>
      </c>
    </row>
    <row r="219" customFormat="false" ht="15" hidden="false" customHeight="false" outlineLevel="0" collapsed="false">
      <c r="A219" s="13"/>
      <c r="B219" s="14"/>
      <c r="C219" s="14"/>
      <c r="D219" s="14"/>
      <c r="E219" s="14"/>
      <c r="F219" s="13"/>
      <c r="G219" s="15"/>
      <c r="H219" s="32"/>
      <c r="I219" s="13"/>
      <c r="J219" s="13"/>
      <c r="K219" s="29" t="str">
        <f aca="false">IF(S219="","",IF(U219=0,"Not in the log",INDEX('Van log'!$C$1:$C$2001,V219)&amp;IF(U219&gt;1," + "&amp;(U219-1)&amp;" more: check","")))</f>
        <v/>
      </c>
      <c r="L219" s="33" t="str">
        <f aca="false">IF(AND(A219&lt;&gt;"",OR(B219="Speeding",B219="Red light camera")),INT(A219*1)+28,"")</f>
        <v/>
      </c>
      <c r="M219" s="33" t="str">
        <f aca="true">IF(OR(A219="",OR(P219="Driver named",P219="Paid",P219="Cancelled"),MAX(N(I219),N(J219),N(L219))=0),"",IF(MIN(IF(N(I219)&gt;=TODAY(),N(I219),99999),IF(N(J219)&gt;=TODAY(),N(J219),99999),IF(N(L219)&gt;=TODAY(),N(L219),99999))&lt;99999,MIN(IF(N(I219)&gt;=TODAY(),N(I219),99999),IF(N(J219)&gt;=TODAY(),N(J219),99999),IF(N(L219)&gt;=TODAY(),N(L219),99999)),MAX(N(I219),N(J219),N(L219))))</f>
        <v/>
      </c>
      <c r="N219" s="34" t="str">
        <f aca="false">IF(M219="","",IF(M219=N(L219),"Name the driver",IF(M219=N(I219),"Reduced amount ends","Pay or respond")))</f>
        <v/>
      </c>
      <c r="O219" s="35" t="str">
        <f aca="true">IF(M219="","",M219-TODAY())</f>
        <v/>
      </c>
      <c r="P219" s="14"/>
      <c r="Q219" s="14"/>
      <c r="R219" s="17" t="str">
        <f aca="false">IF(TRIM(E219&amp;"")="","",SUBSTITUTE(UPPER(TRIM(E219&amp;""))," ",""))</f>
        <v/>
      </c>
      <c r="S219" s="18" t="str">
        <f aca="false">IF(OR(F219="",R219=""),"",IFERROR(INT(F219*1)+IF(TRIM(G219&amp;"")="",0,MOD(G219*1,1)),""))</f>
        <v/>
      </c>
      <c r="T219" s="18" t="str">
        <f aca="false">IF(S219="","",IFERROR(INT(F219*1)+IF(TRIM(G219&amp;"")="",1-1/86400,MOD(G219*1,1)),""))</f>
        <v/>
      </c>
      <c r="U219" s="17" t="n">
        <f aca="false">IF(S219="",0,SUMPRODUCT(('Van log'!$I$2:$I$2001=R219)*('Van log'!$J$2:$J$2001&lt;=T219)*('Van log'!$K$2:$K$2001&gt;=S219)))</f>
        <v>0</v>
      </c>
      <c r="V219" s="17" t="n">
        <f aca="false">IF(U219=0,0,SUMPRODUCT(MAX(('Van log'!$I$2:$I$2001=R219)*('Van log'!$J$2:$J$2001&lt;=T219)*('Van log'!$K$2:$K$2001&gt;=S219)*ROW('Van log'!$I$2:$I$2001))))</f>
        <v>0</v>
      </c>
    </row>
    <row r="220" customFormat="false" ht="15" hidden="false" customHeight="false" outlineLevel="0" collapsed="false">
      <c r="A220" s="13"/>
      <c r="B220" s="14"/>
      <c r="C220" s="14"/>
      <c r="D220" s="14"/>
      <c r="E220" s="14"/>
      <c r="F220" s="13"/>
      <c r="G220" s="15"/>
      <c r="H220" s="32"/>
      <c r="I220" s="13"/>
      <c r="J220" s="13"/>
      <c r="K220" s="29" t="str">
        <f aca="false">IF(S220="","",IF(U220=0,"Not in the log",INDEX('Van log'!$C$1:$C$2001,V220)&amp;IF(U220&gt;1," + "&amp;(U220-1)&amp;" more: check","")))</f>
        <v/>
      </c>
      <c r="L220" s="33" t="str">
        <f aca="false">IF(AND(A220&lt;&gt;"",OR(B220="Speeding",B220="Red light camera")),INT(A220*1)+28,"")</f>
        <v/>
      </c>
      <c r="M220" s="33" t="str">
        <f aca="true">IF(OR(A220="",OR(P220="Driver named",P220="Paid",P220="Cancelled"),MAX(N(I220),N(J220),N(L220))=0),"",IF(MIN(IF(N(I220)&gt;=TODAY(),N(I220),99999),IF(N(J220)&gt;=TODAY(),N(J220),99999),IF(N(L220)&gt;=TODAY(),N(L220),99999))&lt;99999,MIN(IF(N(I220)&gt;=TODAY(),N(I220),99999),IF(N(J220)&gt;=TODAY(),N(J220),99999),IF(N(L220)&gt;=TODAY(),N(L220),99999)),MAX(N(I220),N(J220),N(L220))))</f>
        <v/>
      </c>
      <c r="N220" s="34" t="str">
        <f aca="false">IF(M220="","",IF(M220=N(L220),"Name the driver",IF(M220=N(I220),"Reduced amount ends","Pay or respond")))</f>
        <v/>
      </c>
      <c r="O220" s="35" t="str">
        <f aca="true">IF(M220="","",M220-TODAY())</f>
        <v/>
      </c>
      <c r="P220" s="14"/>
      <c r="Q220" s="14"/>
      <c r="R220" s="17" t="str">
        <f aca="false">IF(TRIM(E220&amp;"")="","",SUBSTITUTE(UPPER(TRIM(E220&amp;""))," ",""))</f>
        <v/>
      </c>
      <c r="S220" s="18" t="str">
        <f aca="false">IF(OR(F220="",R220=""),"",IFERROR(INT(F220*1)+IF(TRIM(G220&amp;"")="",0,MOD(G220*1,1)),""))</f>
        <v/>
      </c>
      <c r="T220" s="18" t="str">
        <f aca="false">IF(S220="","",IFERROR(INT(F220*1)+IF(TRIM(G220&amp;"")="",1-1/86400,MOD(G220*1,1)),""))</f>
        <v/>
      </c>
      <c r="U220" s="17" t="n">
        <f aca="false">IF(S220="",0,SUMPRODUCT(('Van log'!$I$2:$I$2001=R220)*('Van log'!$J$2:$J$2001&lt;=T220)*('Van log'!$K$2:$K$2001&gt;=S220)))</f>
        <v>0</v>
      </c>
      <c r="V220" s="17" t="n">
        <f aca="false">IF(U220=0,0,SUMPRODUCT(MAX(('Van log'!$I$2:$I$2001=R220)*('Van log'!$J$2:$J$2001&lt;=T220)*('Van log'!$K$2:$K$2001&gt;=S220)*ROW('Van log'!$I$2:$I$2001))))</f>
        <v>0</v>
      </c>
    </row>
    <row r="221" customFormat="false" ht="15" hidden="false" customHeight="false" outlineLevel="0" collapsed="false">
      <c r="A221" s="13"/>
      <c r="B221" s="14"/>
      <c r="C221" s="14"/>
      <c r="D221" s="14"/>
      <c r="E221" s="14"/>
      <c r="F221" s="13"/>
      <c r="G221" s="15"/>
      <c r="H221" s="32"/>
      <c r="I221" s="13"/>
      <c r="J221" s="13"/>
      <c r="K221" s="29" t="str">
        <f aca="false">IF(S221="","",IF(U221=0,"Not in the log",INDEX('Van log'!$C$1:$C$2001,V221)&amp;IF(U221&gt;1," + "&amp;(U221-1)&amp;" more: check","")))</f>
        <v/>
      </c>
      <c r="L221" s="33" t="str">
        <f aca="false">IF(AND(A221&lt;&gt;"",OR(B221="Speeding",B221="Red light camera")),INT(A221*1)+28,"")</f>
        <v/>
      </c>
      <c r="M221" s="33" t="str">
        <f aca="true">IF(OR(A221="",OR(P221="Driver named",P221="Paid",P221="Cancelled"),MAX(N(I221),N(J221),N(L221))=0),"",IF(MIN(IF(N(I221)&gt;=TODAY(),N(I221),99999),IF(N(J221)&gt;=TODAY(),N(J221),99999),IF(N(L221)&gt;=TODAY(),N(L221),99999))&lt;99999,MIN(IF(N(I221)&gt;=TODAY(),N(I221),99999),IF(N(J221)&gt;=TODAY(),N(J221),99999),IF(N(L221)&gt;=TODAY(),N(L221),99999)),MAX(N(I221),N(J221),N(L221))))</f>
        <v/>
      </c>
      <c r="N221" s="34" t="str">
        <f aca="false">IF(M221="","",IF(M221=N(L221),"Name the driver",IF(M221=N(I221),"Reduced amount ends","Pay or respond")))</f>
        <v/>
      </c>
      <c r="O221" s="35" t="str">
        <f aca="true">IF(M221="","",M221-TODAY())</f>
        <v/>
      </c>
      <c r="P221" s="14"/>
      <c r="Q221" s="14"/>
      <c r="R221" s="17" t="str">
        <f aca="false">IF(TRIM(E221&amp;"")="","",SUBSTITUTE(UPPER(TRIM(E221&amp;""))," ",""))</f>
        <v/>
      </c>
      <c r="S221" s="18" t="str">
        <f aca="false">IF(OR(F221="",R221=""),"",IFERROR(INT(F221*1)+IF(TRIM(G221&amp;"")="",0,MOD(G221*1,1)),""))</f>
        <v/>
      </c>
      <c r="T221" s="18" t="str">
        <f aca="false">IF(S221="","",IFERROR(INT(F221*1)+IF(TRIM(G221&amp;"")="",1-1/86400,MOD(G221*1,1)),""))</f>
        <v/>
      </c>
      <c r="U221" s="17" t="n">
        <f aca="false">IF(S221="",0,SUMPRODUCT(('Van log'!$I$2:$I$2001=R221)*('Van log'!$J$2:$J$2001&lt;=T221)*('Van log'!$K$2:$K$2001&gt;=S221)))</f>
        <v>0</v>
      </c>
      <c r="V221" s="17" t="n">
        <f aca="false">IF(U221=0,0,SUMPRODUCT(MAX(('Van log'!$I$2:$I$2001=R221)*('Van log'!$J$2:$J$2001&lt;=T221)*('Van log'!$K$2:$K$2001&gt;=S221)*ROW('Van log'!$I$2:$I$2001))))</f>
        <v>0</v>
      </c>
    </row>
    <row r="222" customFormat="false" ht="15" hidden="false" customHeight="false" outlineLevel="0" collapsed="false">
      <c r="A222" s="13"/>
      <c r="B222" s="14"/>
      <c r="C222" s="14"/>
      <c r="D222" s="14"/>
      <c r="E222" s="14"/>
      <c r="F222" s="13"/>
      <c r="G222" s="15"/>
      <c r="H222" s="32"/>
      <c r="I222" s="13"/>
      <c r="J222" s="13"/>
      <c r="K222" s="29" t="str">
        <f aca="false">IF(S222="","",IF(U222=0,"Not in the log",INDEX('Van log'!$C$1:$C$2001,V222)&amp;IF(U222&gt;1," + "&amp;(U222-1)&amp;" more: check","")))</f>
        <v/>
      </c>
      <c r="L222" s="33" t="str">
        <f aca="false">IF(AND(A222&lt;&gt;"",OR(B222="Speeding",B222="Red light camera")),INT(A222*1)+28,"")</f>
        <v/>
      </c>
      <c r="M222" s="33" t="str">
        <f aca="true">IF(OR(A222="",OR(P222="Driver named",P222="Paid",P222="Cancelled"),MAX(N(I222),N(J222),N(L222))=0),"",IF(MIN(IF(N(I222)&gt;=TODAY(),N(I222),99999),IF(N(J222)&gt;=TODAY(),N(J222),99999),IF(N(L222)&gt;=TODAY(),N(L222),99999))&lt;99999,MIN(IF(N(I222)&gt;=TODAY(),N(I222),99999),IF(N(J222)&gt;=TODAY(),N(J222),99999),IF(N(L222)&gt;=TODAY(),N(L222),99999)),MAX(N(I222),N(J222),N(L222))))</f>
        <v/>
      </c>
      <c r="N222" s="34" t="str">
        <f aca="false">IF(M222="","",IF(M222=N(L222),"Name the driver",IF(M222=N(I222),"Reduced amount ends","Pay or respond")))</f>
        <v/>
      </c>
      <c r="O222" s="35" t="str">
        <f aca="true">IF(M222="","",M222-TODAY())</f>
        <v/>
      </c>
      <c r="P222" s="14"/>
      <c r="Q222" s="14"/>
      <c r="R222" s="17" t="str">
        <f aca="false">IF(TRIM(E222&amp;"")="","",SUBSTITUTE(UPPER(TRIM(E222&amp;""))," ",""))</f>
        <v/>
      </c>
      <c r="S222" s="18" t="str">
        <f aca="false">IF(OR(F222="",R222=""),"",IFERROR(INT(F222*1)+IF(TRIM(G222&amp;"")="",0,MOD(G222*1,1)),""))</f>
        <v/>
      </c>
      <c r="T222" s="18" t="str">
        <f aca="false">IF(S222="","",IFERROR(INT(F222*1)+IF(TRIM(G222&amp;"")="",1-1/86400,MOD(G222*1,1)),""))</f>
        <v/>
      </c>
      <c r="U222" s="17" t="n">
        <f aca="false">IF(S222="",0,SUMPRODUCT(('Van log'!$I$2:$I$2001=R222)*('Van log'!$J$2:$J$2001&lt;=T222)*('Van log'!$K$2:$K$2001&gt;=S222)))</f>
        <v>0</v>
      </c>
      <c r="V222" s="17" t="n">
        <f aca="false">IF(U222=0,0,SUMPRODUCT(MAX(('Van log'!$I$2:$I$2001=R222)*('Van log'!$J$2:$J$2001&lt;=T222)*('Van log'!$K$2:$K$2001&gt;=S222)*ROW('Van log'!$I$2:$I$2001))))</f>
        <v>0</v>
      </c>
    </row>
    <row r="223" customFormat="false" ht="15" hidden="false" customHeight="false" outlineLevel="0" collapsed="false">
      <c r="A223" s="13"/>
      <c r="B223" s="14"/>
      <c r="C223" s="14"/>
      <c r="D223" s="14"/>
      <c r="E223" s="14"/>
      <c r="F223" s="13"/>
      <c r="G223" s="15"/>
      <c r="H223" s="32"/>
      <c r="I223" s="13"/>
      <c r="J223" s="13"/>
      <c r="K223" s="29" t="str">
        <f aca="false">IF(S223="","",IF(U223=0,"Not in the log",INDEX('Van log'!$C$1:$C$2001,V223)&amp;IF(U223&gt;1," + "&amp;(U223-1)&amp;" more: check","")))</f>
        <v/>
      </c>
      <c r="L223" s="33" t="str">
        <f aca="false">IF(AND(A223&lt;&gt;"",OR(B223="Speeding",B223="Red light camera")),INT(A223*1)+28,"")</f>
        <v/>
      </c>
      <c r="M223" s="33" t="str">
        <f aca="true">IF(OR(A223="",OR(P223="Driver named",P223="Paid",P223="Cancelled"),MAX(N(I223),N(J223),N(L223))=0),"",IF(MIN(IF(N(I223)&gt;=TODAY(),N(I223),99999),IF(N(J223)&gt;=TODAY(),N(J223),99999),IF(N(L223)&gt;=TODAY(),N(L223),99999))&lt;99999,MIN(IF(N(I223)&gt;=TODAY(),N(I223),99999),IF(N(J223)&gt;=TODAY(),N(J223),99999),IF(N(L223)&gt;=TODAY(),N(L223),99999)),MAX(N(I223),N(J223),N(L223))))</f>
        <v/>
      </c>
      <c r="N223" s="34" t="str">
        <f aca="false">IF(M223="","",IF(M223=N(L223),"Name the driver",IF(M223=N(I223),"Reduced amount ends","Pay or respond")))</f>
        <v/>
      </c>
      <c r="O223" s="35" t="str">
        <f aca="true">IF(M223="","",M223-TODAY())</f>
        <v/>
      </c>
      <c r="P223" s="14"/>
      <c r="Q223" s="14"/>
      <c r="R223" s="17" t="str">
        <f aca="false">IF(TRIM(E223&amp;"")="","",SUBSTITUTE(UPPER(TRIM(E223&amp;""))," ",""))</f>
        <v/>
      </c>
      <c r="S223" s="18" t="str">
        <f aca="false">IF(OR(F223="",R223=""),"",IFERROR(INT(F223*1)+IF(TRIM(G223&amp;"")="",0,MOD(G223*1,1)),""))</f>
        <v/>
      </c>
      <c r="T223" s="18" t="str">
        <f aca="false">IF(S223="","",IFERROR(INT(F223*1)+IF(TRIM(G223&amp;"")="",1-1/86400,MOD(G223*1,1)),""))</f>
        <v/>
      </c>
      <c r="U223" s="17" t="n">
        <f aca="false">IF(S223="",0,SUMPRODUCT(('Van log'!$I$2:$I$2001=R223)*('Van log'!$J$2:$J$2001&lt;=T223)*('Van log'!$K$2:$K$2001&gt;=S223)))</f>
        <v>0</v>
      </c>
      <c r="V223" s="17" t="n">
        <f aca="false">IF(U223=0,0,SUMPRODUCT(MAX(('Van log'!$I$2:$I$2001=R223)*('Van log'!$J$2:$J$2001&lt;=T223)*('Van log'!$K$2:$K$2001&gt;=S223)*ROW('Van log'!$I$2:$I$2001))))</f>
        <v>0</v>
      </c>
    </row>
    <row r="224" customFormat="false" ht="15" hidden="false" customHeight="false" outlineLevel="0" collapsed="false">
      <c r="A224" s="13"/>
      <c r="B224" s="14"/>
      <c r="C224" s="14"/>
      <c r="D224" s="14"/>
      <c r="E224" s="14"/>
      <c r="F224" s="13"/>
      <c r="G224" s="15"/>
      <c r="H224" s="32"/>
      <c r="I224" s="13"/>
      <c r="J224" s="13"/>
      <c r="K224" s="29" t="str">
        <f aca="false">IF(S224="","",IF(U224=0,"Not in the log",INDEX('Van log'!$C$1:$C$2001,V224)&amp;IF(U224&gt;1," + "&amp;(U224-1)&amp;" more: check","")))</f>
        <v/>
      </c>
      <c r="L224" s="33" t="str">
        <f aca="false">IF(AND(A224&lt;&gt;"",OR(B224="Speeding",B224="Red light camera")),INT(A224*1)+28,"")</f>
        <v/>
      </c>
      <c r="M224" s="33" t="str">
        <f aca="true">IF(OR(A224="",OR(P224="Driver named",P224="Paid",P224="Cancelled"),MAX(N(I224),N(J224),N(L224))=0),"",IF(MIN(IF(N(I224)&gt;=TODAY(),N(I224),99999),IF(N(J224)&gt;=TODAY(),N(J224),99999),IF(N(L224)&gt;=TODAY(),N(L224),99999))&lt;99999,MIN(IF(N(I224)&gt;=TODAY(),N(I224),99999),IF(N(J224)&gt;=TODAY(),N(J224),99999),IF(N(L224)&gt;=TODAY(),N(L224),99999)),MAX(N(I224),N(J224),N(L224))))</f>
        <v/>
      </c>
      <c r="N224" s="34" t="str">
        <f aca="false">IF(M224="","",IF(M224=N(L224),"Name the driver",IF(M224=N(I224),"Reduced amount ends","Pay or respond")))</f>
        <v/>
      </c>
      <c r="O224" s="35" t="str">
        <f aca="true">IF(M224="","",M224-TODAY())</f>
        <v/>
      </c>
      <c r="P224" s="14"/>
      <c r="Q224" s="14"/>
      <c r="R224" s="17" t="str">
        <f aca="false">IF(TRIM(E224&amp;"")="","",SUBSTITUTE(UPPER(TRIM(E224&amp;""))," ",""))</f>
        <v/>
      </c>
      <c r="S224" s="18" t="str">
        <f aca="false">IF(OR(F224="",R224=""),"",IFERROR(INT(F224*1)+IF(TRIM(G224&amp;"")="",0,MOD(G224*1,1)),""))</f>
        <v/>
      </c>
      <c r="T224" s="18" t="str">
        <f aca="false">IF(S224="","",IFERROR(INT(F224*1)+IF(TRIM(G224&amp;"")="",1-1/86400,MOD(G224*1,1)),""))</f>
        <v/>
      </c>
      <c r="U224" s="17" t="n">
        <f aca="false">IF(S224="",0,SUMPRODUCT(('Van log'!$I$2:$I$2001=R224)*('Van log'!$J$2:$J$2001&lt;=T224)*('Van log'!$K$2:$K$2001&gt;=S224)))</f>
        <v>0</v>
      </c>
      <c r="V224" s="17" t="n">
        <f aca="false">IF(U224=0,0,SUMPRODUCT(MAX(('Van log'!$I$2:$I$2001=R224)*('Van log'!$J$2:$J$2001&lt;=T224)*('Van log'!$K$2:$K$2001&gt;=S224)*ROW('Van log'!$I$2:$I$2001))))</f>
        <v>0</v>
      </c>
    </row>
    <row r="225" customFormat="false" ht="15" hidden="false" customHeight="false" outlineLevel="0" collapsed="false">
      <c r="A225" s="13"/>
      <c r="B225" s="14"/>
      <c r="C225" s="14"/>
      <c r="D225" s="14"/>
      <c r="E225" s="14"/>
      <c r="F225" s="13"/>
      <c r="G225" s="15"/>
      <c r="H225" s="32"/>
      <c r="I225" s="13"/>
      <c r="J225" s="13"/>
      <c r="K225" s="29" t="str">
        <f aca="false">IF(S225="","",IF(U225=0,"Not in the log",INDEX('Van log'!$C$1:$C$2001,V225)&amp;IF(U225&gt;1," + "&amp;(U225-1)&amp;" more: check","")))</f>
        <v/>
      </c>
      <c r="L225" s="33" t="str">
        <f aca="false">IF(AND(A225&lt;&gt;"",OR(B225="Speeding",B225="Red light camera")),INT(A225*1)+28,"")</f>
        <v/>
      </c>
      <c r="M225" s="33" t="str">
        <f aca="true">IF(OR(A225="",OR(P225="Driver named",P225="Paid",P225="Cancelled"),MAX(N(I225),N(J225),N(L225))=0),"",IF(MIN(IF(N(I225)&gt;=TODAY(),N(I225),99999),IF(N(J225)&gt;=TODAY(),N(J225),99999),IF(N(L225)&gt;=TODAY(),N(L225),99999))&lt;99999,MIN(IF(N(I225)&gt;=TODAY(),N(I225),99999),IF(N(J225)&gt;=TODAY(),N(J225),99999),IF(N(L225)&gt;=TODAY(),N(L225),99999)),MAX(N(I225),N(J225),N(L225))))</f>
        <v/>
      </c>
      <c r="N225" s="34" t="str">
        <f aca="false">IF(M225="","",IF(M225=N(L225),"Name the driver",IF(M225=N(I225),"Reduced amount ends","Pay or respond")))</f>
        <v/>
      </c>
      <c r="O225" s="35" t="str">
        <f aca="true">IF(M225="","",M225-TODAY())</f>
        <v/>
      </c>
      <c r="P225" s="14"/>
      <c r="Q225" s="14"/>
      <c r="R225" s="17" t="str">
        <f aca="false">IF(TRIM(E225&amp;"")="","",SUBSTITUTE(UPPER(TRIM(E225&amp;""))," ",""))</f>
        <v/>
      </c>
      <c r="S225" s="18" t="str">
        <f aca="false">IF(OR(F225="",R225=""),"",IFERROR(INT(F225*1)+IF(TRIM(G225&amp;"")="",0,MOD(G225*1,1)),""))</f>
        <v/>
      </c>
      <c r="T225" s="18" t="str">
        <f aca="false">IF(S225="","",IFERROR(INT(F225*1)+IF(TRIM(G225&amp;"")="",1-1/86400,MOD(G225*1,1)),""))</f>
        <v/>
      </c>
      <c r="U225" s="17" t="n">
        <f aca="false">IF(S225="",0,SUMPRODUCT(('Van log'!$I$2:$I$2001=R225)*('Van log'!$J$2:$J$2001&lt;=T225)*('Van log'!$K$2:$K$2001&gt;=S225)))</f>
        <v>0</v>
      </c>
      <c r="V225" s="17" t="n">
        <f aca="false">IF(U225=0,0,SUMPRODUCT(MAX(('Van log'!$I$2:$I$2001=R225)*('Van log'!$J$2:$J$2001&lt;=T225)*('Van log'!$K$2:$K$2001&gt;=S225)*ROW('Van log'!$I$2:$I$2001))))</f>
        <v>0</v>
      </c>
    </row>
    <row r="226" customFormat="false" ht="15" hidden="false" customHeight="false" outlineLevel="0" collapsed="false">
      <c r="A226" s="13"/>
      <c r="B226" s="14"/>
      <c r="C226" s="14"/>
      <c r="D226" s="14"/>
      <c r="E226" s="14"/>
      <c r="F226" s="13"/>
      <c r="G226" s="15"/>
      <c r="H226" s="32"/>
      <c r="I226" s="13"/>
      <c r="J226" s="13"/>
      <c r="K226" s="29" t="str">
        <f aca="false">IF(S226="","",IF(U226=0,"Not in the log",INDEX('Van log'!$C$1:$C$2001,V226)&amp;IF(U226&gt;1," + "&amp;(U226-1)&amp;" more: check","")))</f>
        <v/>
      </c>
      <c r="L226" s="33" t="str">
        <f aca="false">IF(AND(A226&lt;&gt;"",OR(B226="Speeding",B226="Red light camera")),INT(A226*1)+28,"")</f>
        <v/>
      </c>
      <c r="M226" s="33" t="str">
        <f aca="true">IF(OR(A226="",OR(P226="Driver named",P226="Paid",P226="Cancelled"),MAX(N(I226),N(J226),N(L226))=0),"",IF(MIN(IF(N(I226)&gt;=TODAY(),N(I226),99999),IF(N(J226)&gt;=TODAY(),N(J226),99999),IF(N(L226)&gt;=TODAY(),N(L226),99999))&lt;99999,MIN(IF(N(I226)&gt;=TODAY(),N(I226),99999),IF(N(J226)&gt;=TODAY(),N(J226),99999),IF(N(L226)&gt;=TODAY(),N(L226),99999)),MAX(N(I226),N(J226),N(L226))))</f>
        <v/>
      </c>
      <c r="N226" s="34" t="str">
        <f aca="false">IF(M226="","",IF(M226=N(L226),"Name the driver",IF(M226=N(I226),"Reduced amount ends","Pay or respond")))</f>
        <v/>
      </c>
      <c r="O226" s="35" t="str">
        <f aca="true">IF(M226="","",M226-TODAY())</f>
        <v/>
      </c>
      <c r="P226" s="14"/>
      <c r="Q226" s="14"/>
      <c r="R226" s="17" t="str">
        <f aca="false">IF(TRIM(E226&amp;"")="","",SUBSTITUTE(UPPER(TRIM(E226&amp;""))," ",""))</f>
        <v/>
      </c>
      <c r="S226" s="18" t="str">
        <f aca="false">IF(OR(F226="",R226=""),"",IFERROR(INT(F226*1)+IF(TRIM(G226&amp;"")="",0,MOD(G226*1,1)),""))</f>
        <v/>
      </c>
      <c r="T226" s="18" t="str">
        <f aca="false">IF(S226="","",IFERROR(INT(F226*1)+IF(TRIM(G226&amp;"")="",1-1/86400,MOD(G226*1,1)),""))</f>
        <v/>
      </c>
      <c r="U226" s="17" t="n">
        <f aca="false">IF(S226="",0,SUMPRODUCT(('Van log'!$I$2:$I$2001=R226)*('Van log'!$J$2:$J$2001&lt;=T226)*('Van log'!$K$2:$K$2001&gt;=S226)))</f>
        <v>0</v>
      </c>
      <c r="V226" s="17" t="n">
        <f aca="false">IF(U226=0,0,SUMPRODUCT(MAX(('Van log'!$I$2:$I$2001=R226)*('Van log'!$J$2:$J$2001&lt;=T226)*('Van log'!$K$2:$K$2001&gt;=S226)*ROW('Van log'!$I$2:$I$2001))))</f>
        <v>0</v>
      </c>
    </row>
    <row r="227" customFormat="false" ht="15" hidden="false" customHeight="false" outlineLevel="0" collapsed="false">
      <c r="A227" s="13"/>
      <c r="B227" s="14"/>
      <c r="C227" s="14"/>
      <c r="D227" s="14"/>
      <c r="E227" s="14"/>
      <c r="F227" s="13"/>
      <c r="G227" s="15"/>
      <c r="H227" s="32"/>
      <c r="I227" s="13"/>
      <c r="J227" s="13"/>
      <c r="K227" s="29" t="str">
        <f aca="false">IF(S227="","",IF(U227=0,"Not in the log",INDEX('Van log'!$C$1:$C$2001,V227)&amp;IF(U227&gt;1," + "&amp;(U227-1)&amp;" more: check","")))</f>
        <v/>
      </c>
      <c r="L227" s="33" t="str">
        <f aca="false">IF(AND(A227&lt;&gt;"",OR(B227="Speeding",B227="Red light camera")),INT(A227*1)+28,"")</f>
        <v/>
      </c>
      <c r="M227" s="33" t="str">
        <f aca="true">IF(OR(A227="",OR(P227="Driver named",P227="Paid",P227="Cancelled"),MAX(N(I227),N(J227),N(L227))=0),"",IF(MIN(IF(N(I227)&gt;=TODAY(),N(I227),99999),IF(N(J227)&gt;=TODAY(),N(J227),99999),IF(N(L227)&gt;=TODAY(),N(L227),99999))&lt;99999,MIN(IF(N(I227)&gt;=TODAY(),N(I227),99999),IF(N(J227)&gt;=TODAY(),N(J227),99999),IF(N(L227)&gt;=TODAY(),N(L227),99999)),MAX(N(I227),N(J227),N(L227))))</f>
        <v/>
      </c>
      <c r="N227" s="34" t="str">
        <f aca="false">IF(M227="","",IF(M227=N(L227),"Name the driver",IF(M227=N(I227),"Reduced amount ends","Pay or respond")))</f>
        <v/>
      </c>
      <c r="O227" s="35" t="str">
        <f aca="true">IF(M227="","",M227-TODAY())</f>
        <v/>
      </c>
      <c r="P227" s="14"/>
      <c r="Q227" s="14"/>
      <c r="R227" s="17" t="str">
        <f aca="false">IF(TRIM(E227&amp;"")="","",SUBSTITUTE(UPPER(TRIM(E227&amp;""))," ",""))</f>
        <v/>
      </c>
      <c r="S227" s="18" t="str">
        <f aca="false">IF(OR(F227="",R227=""),"",IFERROR(INT(F227*1)+IF(TRIM(G227&amp;"")="",0,MOD(G227*1,1)),""))</f>
        <v/>
      </c>
      <c r="T227" s="18" t="str">
        <f aca="false">IF(S227="","",IFERROR(INT(F227*1)+IF(TRIM(G227&amp;"")="",1-1/86400,MOD(G227*1,1)),""))</f>
        <v/>
      </c>
      <c r="U227" s="17" t="n">
        <f aca="false">IF(S227="",0,SUMPRODUCT(('Van log'!$I$2:$I$2001=R227)*('Van log'!$J$2:$J$2001&lt;=T227)*('Van log'!$K$2:$K$2001&gt;=S227)))</f>
        <v>0</v>
      </c>
      <c r="V227" s="17" t="n">
        <f aca="false">IF(U227=0,0,SUMPRODUCT(MAX(('Van log'!$I$2:$I$2001=R227)*('Van log'!$J$2:$J$2001&lt;=T227)*('Van log'!$K$2:$K$2001&gt;=S227)*ROW('Van log'!$I$2:$I$2001))))</f>
        <v>0</v>
      </c>
    </row>
    <row r="228" customFormat="false" ht="15" hidden="false" customHeight="false" outlineLevel="0" collapsed="false">
      <c r="A228" s="13"/>
      <c r="B228" s="14"/>
      <c r="C228" s="14"/>
      <c r="D228" s="14"/>
      <c r="E228" s="14"/>
      <c r="F228" s="13"/>
      <c r="G228" s="15"/>
      <c r="H228" s="32"/>
      <c r="I228" s="13"/>
      <c r="J228" s="13"/>
      <c r="K228" s="29" t="str">
        <f aca="false">IF(S228="","",IF(U228=0,"Not in the log",INDEX('Van log'!$C$1:$C$2001,V228)&amp;IF(U228&gt;1," + "&amp;(U228-1)&amp;" more: check","")))</f>
        <v/>
      </c>
      <c r="L228" s="33" t="str">
        <f aca="false">IF(AND(A228&lt;&gt;"",OR(B228="Speeding",B228="Red light camera")),INT(A228*1)+28,"")</f>
        <v/>
      </c>
      <c r="M228" s="33" t="str">
        <f aca="true">IF(OR(A228="",OR(P228="Driver named",P228="Paid",P228="Cancelled"),MAX(N(I228),N(J228),N(L228))=0),"",IF(MIN(IF(N(I228)&gt;=TODAY(),N(I228),99999),IF(N(J228)&gt;=TODAY(),N(J228),99999),IF(N(L228)&gt;=TODAY(),N(L228),99999))&lt;99999,MIN(IF(N(I228)&gt;=TODAY(),N(I228),99999),IF(N(J228)&gt;=TODAY(),N(J228),99999),IF(N(L228)&gt;=TODAY(),N(L228),99999)),MAX(N(I228),N(J228),N(L228))))</f>
        <v/>
      </c>
      <c r="N228" s="34" t="str">
        <f aca="false">IF(M228="","",IF(M228=N(L228),"Name the driver",IF(M228=N(I228),"Reduced amount ends","Pay or respond")))</f>
        <v/>
      </c>
      <c r="O228" s="35" t="str">
        <f aca="true">IF(M228="","",M228-TODAY())</f>
        <v/>
      </c>
      <c r="P228" s="14"/>
      <c r="Q228" s="14"/>
      <c r="R228" s="17" t="str">
        <f aca="false">IF(TRIM(E228&amp;"")="","",SUBSTITUTE(UPPER(TRIM(E228&amp;""))," ",""))</f>
        <v/>
      </c>
      <c r="S228" s="18" t="str">
        <f aca="false">IF(OR(F228="",R228=""),"",IFERROR(INT(F228*1)+IF(TRIM(G228&amp;"")="",0,MOD(G228*1,1)),""))</f>
        <v/>
      </c>
      <c r="T228" s="18" t="str">
        <f aca="false">IF(S228="","",IFERROR(INT(F228*1)+IF(TRIM(G228&amp;"")="",1-1/86400,MOD(G228*1,1)),""))</f>
        <v/>
      </c>
      <c r="U228" s="17" t="n">
        <f aca="false">IF(S228="",0,SUMPRODUCT(('Van log'!$I$2:$I$2001=R228)*('Van log'!$J$2:$J$2001&lt;=T228)*('Van log'!$K$2:$K$2001&gt;=S228)))</f>
        <v>0</v>
      </c>
      <c r="V228" s="17" t="n">
        <f aca="false">IF(U228=0,0,SUMPRODUCT(MAX(('Van log'!$I$2:$I$2001=R228)*('Van log'!$J$2:$J$2001&lt;=T228)*('Van log'!$K$2:$K$2001&gt;=S228)*ROW('Van log'!$I$2:$I$2001))))</f>
        <v>0</v>
      </c>
    </row>
    <row r="229" customFormat="false" ht="15" hidden="false" customHeight="false" outlineLevel="0" collapsed="false">
      <c r="A229" s="13"/>
      <c r="B229" s="14"/>
      <c r="C229" s="14"/>
      <c r="D229" s="14"/>
      <c r="E229" s="14"/>
      <c r="F229" s="13"/>
      <c r="G229" s="15"/>
      <c r="H229" s="32"/>
      <c r="I229" s="13"/>
      <c r="J229" s="13"/>
      <c r="K229" s="29" t="str">
        <f aca="false">IF(S229="","",IF(U229=0,"Not in the log",INDEX('Van log'!$C$1:$C$2001,V229)&amp;IF(U229&gt;1," + "&amp;(U229-1)&amp;" more: check","")))</f>
        <v/>
      </c>
      <c r="L229" s="33" t="str">
        <f aca="false">IF(AND(A229&lt;&gt;"",OR(B229="Speeding",B229="Red light camera")),INT(A229*1)+28,"")</f>
        <v/>
      </c>
      <c r="M229" s="33" t="str">
        <f aca="true">IF(OR(A229="",OR(P229="Driver named",P229="Paid",P229="Cancelled"),MAX(N(I229),N(J229),N(L229))=0),"",IF(MIN(IF(N(I229)&gt;=TODAY(),N(I229),99999),IF(N(J229)&gt;=TODAY(),N(J229),99999),IF(N(L229)&gt;=TODAY(),N(L229),99999))&lt;99999,MIN(IF(N(I229)&gt;=TODAY(),N(I229),99999),IF(N(J229)&gt;=TODAY(),N(J229),99999),IF(N(L229)&gt;=TODAY(),N(L229),99999)),MAX(N(I229),N(J229),N(L229))))</f>
        <v/>
      </c>
      <c r="N229" s="34" t="str">
        <f aca="false">IF(M229="","",IF(M229=N(L229),"Name the driver",IF(M229=N(I229),"Reduced amount ends","Pay or respond")))</f>
        <v/>
      </c>
      <c r="O229" s="35" t="str">
        <f aca="true">IF(M229="","",M229-TODAY())</f>
        <v/>
      </c>
      <c r="P229" s="14"/>
      <c r="Q229" s="14"/>
      <c r="R229" s="17" t="str">
        <f aca="false">IF(TRIM(E229&amp;"")="","",SUBSTITUTE(UPPER(TRIM(E229&amp;""))," ",""))</f>
        <v/>
      </c>
      <c r="S229" s="18" t="str">
        <f aca="false">IF(OR(F229="",R229=""),"",IFERROR(INT(F229*1)+IF(TRIM(G229&amp;"")="",0,MOD(G229*1,1)),""))</f>
        <v/>
      </c>
      <c r="T229" s="18" t="str">
        <f aca="false">IF(S229="","",IFERROR(INT(F229*1)+IF(TRIM(G229&amp;"")="",1-1/86400,MOD(G229*1,1)),""))</f>
        <v/>
      </c>
      <c r="U229" s="17" t="n">
        <f aca="false">IF(S229="",0,SUMPRODUCT(('Van log'!$I$2:$I$2001=R229)*('Van log'!$J$2:$J$2001&lt;=T229)*('Van log'!$K$2:$K$2001&gt;=S229)))</f>
        <v>0</v>
      </c>
      <c r="V229" s="17" t="n">
        <f aca="false">IF(U229=0,0,SUMPRODUCT(MAX(('Van log'!$I$2:$I$2001=R229)*('Van log'!$J$2:$J$2001&lt;=T229)*('Van log'!$K$2:$K$2001&gt;=S229)*ROW('Van log'!$I$2:$I$2001))))</f>
        <v>0</v>
      </c>
    </row>
    <row r="230" customFormat="false" ht="15" hidden="false" customHeight="false" outlineLevel="0" collapsed="false">
      <c r="A230" s="13"/>
      <c r="B230" s="14"/>
      <c r="C230" s="14"/>
      <c r="D230" s="14"/>
      <c r="E230" s="14"/>
      <c r="F230" s="13"/>
      <c r="G230" s="15"/>
      <c r="H230" s="32"/>
      <c r="I230" s="13"/>
      <c r="J230" s="13"/>
      <c r="K230" s="29" t="str">
        <f aca="false">IF(S230="","",IF(U230=0,"Not in the log",INDEX('Van log'!$C$1:$C$2001,V230)&amp;IF(U230&gt;1," + "&amp;(U230-1)&amp;" more: check","")))</f>
        <v/>
      </c>
      <c r="L230" s="33" t="str">
        <f aca="false">IF(AND(A230&lt;&gt;"",OR(B230="Speeding",B230="Red light camera")),INT(A230*1)+28,"")</f>
        <v/>
      </c>
      <c r="M230" s="33" t="str">
        <f aca="true">IF(OR(A230="",OR(P230="Driver named",P230="Paid",P230="Cancelled"),MAX(N(I230),N(J230),N(L230))=0),"",IF(MIN(IF(N(I230)&gt;=TODAY(),N(I230),99999),IF(N(J230)&gt;=TODAY(),N(J230),99999),IF(N(L230)&gt;=TODAY(),N(L230),99999))&lt;99999,MIN(IF(N(I230)&gt;=TODAY(),N(I230),99999),IF(N(J230)&gt;=TODAY(),N(J230),99999),IF(N(L230)&gt;=TODAY(),N(L230),99999)),MAX(N(I230),N(J230),N(L230))))</f>
        <v/>
      </c>
      <c r="N230" s="34" t="str">
        <f aca="false">IF(M230="","",IF(M230=N(L230),"Name the driver",IF(M230=N(I230),"Reduced amount ends","Pay or respond")))</f>
        <v/>
      </c>
      <c r="O230" s="35" t="str">
        <f aca="true">IF(M230="","",M230-TODAY())</f>
        <v/>
      </c>
      <c r="P230" s="14"/>
      <c r="Q230" s="14"/>
      <c r="R230" s="17" t="str">
        <f aca="false">IF(TRIM(E230&amp;"")="","",SUBSTITUTE(UPPER(TRIM(E230&amp;""))," ",""))</f>
        <v/>
      </c>
      <c r="S230" s="18" t="str">
        <f aca="false">IF(OR(F230="",R230=""),"",IFERROR(INT(F230*1)+IF(TRIM(G230&amp;"")="",0,MOD(G230*1,1)),""))</f>
        <v/>
      </c>
      <c r="T230" s="18" t="str">
        <f aca="false">IF(S230="","",IFERROR(INT(F230*1)+IF(TRIM(G230&amp;"")="",1-1/86400,MOD(G230*1,1)),""))</f>
        <v/>
      </c>
      <c r="U230" s="17" t="n">
        <f aca="false">IF(S230="",0,SUMPRODUCT(('Van log'!$I$2:$I$2001=R230)*('Van log'!$J$2:$J$2001&lt;=T230)*('Van log'!$K$2:$K$2001&gt;=S230)))</f>
        <v>0</v>
      </c>
      <c r="V230" s="17" t="n">
        <f aca="false">IF(U230=0,0,SUMPRODUCT(MAX(('Van log'!$I$2:$I$2001=R230)*('Van log'!$J$2:$J$2001&lt;=T230)*('Van log'!$K$2:$K$2001&gt;=S230)*ROW('Van log'!$I$2:$I$2001))))</f>
        <v>0</v>
      </c>
    </row>
    <row r="231" customFormat="false" ht="15" hidden="false" customHeight="false" outlineLevel="0" collapsed="false">
      <c r="A231" s="13"/>
      <c r="B231" s="14"/>
      <c r="C231" s="14"/>
      <c r="D231" s="14"/>
      <c r="E231" s="14"/>
      <c r="F231" s="13"/>
      <c r="G231" s="15"/>
      <c r="H231" s="32"/>
      <c r="I231" s="13"/>
      <c r="J231" s="13"/>
      <c r="K231" s="29" t="str">
        <f aca="false">IF(S231="","",IF(U231=0,"Not in the log",INDEX('Van log'!$C$1:$C$2001,V231)&amp;IF(U231&gt;1," + "&amp;(U231-1)&amp;" more: check","")))</f>
        <v/>
      </c>
      <c r="L231" s="33" t="str">
        <f aca="false">IF(AND(A231&lt;&gt;"",OR(B231="Speeding",B231="Red light camera")),INT(A231*1)+28,"")</f>
        <v/>
      </c>
      <c r="M231" s="33" t="str">
        <f aca="true">IF(OR(A231="",OR(P231="Driver named",P231="Paid",P231="Cancelled"),MAX(N(I231),N(J231),N(L231))=0),"",IF(MIN(IF(N(I231)&gt;=TODAY(),N(I231),99999),IF(N(J231)&gt;=TODAY(),N(J231),99999),IF(N(L231)&gt;=TODAY(),N(L231),99999))&lt;99999,MIN(IF(N(I231)&gt;=TODAY(),N(I231),99999),IF(N(J231)&gt;=TODAY(),N(J231),99999),IF(N(L231)&gt;=TODAY(),N(L231),99999)),MAX(N(I231),N(J231),N(L231))))</f>
        <v/>
      </c>
      <c r="N231" s="34" t="str">
        <f aca="false">IF(M231="","",IF(M231=N(L231),"Name the driver",IF(M231=N(I231),"Reduced amount ends","Pay or respond")))</f>
        <v/>
      </c>
      <c r="O231" s="35" t="str">
        <f aca="true">IF(M231="","",M231-TODAY())</f>
        <v/>
      </c>
      <c r="P231" s="14"/>
      <c r="Q231" s="14"/>
      <c r="R231" s="17" t="str">
        <f aca="false">IF(TRIM(E231&amp;"")="","",SUBSTITUTE(UPPER(TRIM(E231&amp;""))," ",""))</f>
        <v/>
      </c>
      <c r="S231" s="18" t="str">
        <f aca="false">IF(OR(F231="",R231=""),"",IFERROR(INT(F231*1)+IF(TRIM(G231&amp;"")="",0,MOD(G231*1,1)),""))</f>
        <v/>
      </c>
      <c r="T231" s="18" t="str">
        <f aca="false">IF(S231="","",IFERROR(INT(F231*1)+IF(TRIM(G231&amp;"")="",1-1/86400,MOD(G231*1,1)),""))</f>
        <v/>
      </c>
      <c r="U231" s="17" t="n">
        <f aca="false">IF(S231="",0,SUMPRODUCT(('Van log'!$I$2:$I$2001=R231)*('Van log'!$J$2:$J$2001&lt;=T231)*('Van log'!$K$2:$K$2001&gt;=S231)))</f>
        <v>0</v>
      </c>
      <c r="V231" s="17" t="n">
        <f aca="false">IF(U231=0,0,SUMPRODUCT(MAX(('Van log'!$I$2:$I$2001=R231)*('Van log'!$J$2:$J$2001&lt;=T231)*('Van log'!$K$2:$K$2001&gt;=S231)*ROW('Van log'!$I$2:$I$2001))))</f>
        <v>0</v>
      </c>
    </row>
    <row r="232" customFormat="false" ht="15" hidden="false" customHeight="false" outlineLevel="0" collapsed="false">
      <c r="A232" s="13"/>
      <c r="B232" s="14"/>
      <c r="C232" s="14"/>
      <c r="D232" s="14"/>
      <c r="E232" s="14"/>
      <c r="F232" s="13"/>
      <c r="G232" s="15"/>
      <c r="H232" s="32"/>
      <c r="I232" s="13"/>
      <c r="J232" s="13"/>
      <c r="K232" s="29" t="str">
        <f aca="false">IF(S232="","",IF(U232=0,"Not in the log",INDEX('Van log'!$C$1:$C$2001,V232)&amp;IF(U232&gt;1," + "&amp;(U232-1)&amp;" more: check","")))</f>
        <v/>
      </c>
      <c r="L232" s="33" t="str">
        <f aca="false">IF(AND(A232&lt;&gt;"",OR(B232="Speeding",B232="Red light camera")),INT(A232*1)+28,"")</f>
        <v/>
      </c>
      <c r="M232" s="33" t="str">
        <f aca="true">IF(OR(A232="",OR(P232="Driver named",P232="Paid",P232="Cancelled"),MAX(N(I232),N(J232),N(L232))=0),"",IF(MIN(IF(N(I232)&gt;=TODAY(),N(I232),99999),IF(N(J232)&gt;=TODAY(),N(J232),99999),IF(N(L232)&gt;=TODAY(),N(L232),99999))&lt;99999,MIN(IF(N(I232)&gt;=TODAY(),N(I232),99999),IF(N(J232)&gt;=TODAY(),N(J232),99999),IF(N(L232)&gt;=TODAY(),N(L232),99999)),MAX(N(I232),N(J232),N(L232))))</f>
        <v/>
      </c>
      <c r="N232" s="34" t="str">
        <f aca="false">IF(M232="","",IF(M232=N(L232),"Name the driver",IF(M232=N(I232),"Reduced amount ends","Pay or respond")))</f>
        <v/>
      </c>
      <c r="O232" s="35" t="str">
        <f aca="true">IF(M232="","",M232-TODAY())</f>
        <v/>
      </c>
      <c r="P232" s="14"/>
      <c r="Q232" s="14"/>
      <c r="R232" s="17" t="str">
        <f aca="false">IF(TRIM(E232&amp;"")="","",SUBSTITUTE(UPPER(TRIM(E232&amp;""))," ",""))</f>
        <v/>
      </c>
      <c r="S232" s="18" t="str">
        <f aca="false">IF(OR(F232="",R232=""),"",IFERROR(INT(F232*1)+IF(TRIM(G232&amp;"")="",0,MOD(G232*1,1)),""))</f>
        <v/>
      </c>
      <c r="T232" s="18" t="str">
        <f aca="false">IF(S232="","",IFERROR(INT(F232*1)+IF(TRIM(G232&amp;"")="",1-1/86400,MOD(G232*1,1)),""))</f>
        <v/>
      </c>
      <c r="U232" s="17" t="n">
        <f aca="false">IF(S232="",0,SUMPRODUCT(('Van log'!$I$2:$I$2001=R232)*('Van log'!$J$2:$J$2001&lt;=T232)*('Van log'!$K$2:$K$2001&gt;=S232)))</f>
        <v>0</v>
      </c>
      <c r="V232" s="17" t="n">
        <f aca="false">IF(U232=0,0,SUMPRODUCT(MAX(('Van log'!$I$2:$I$2001=R232)*('Van log'!$J$2:$J$2001&lt;=T232)*('Van log'!$K$2:$K$2001&gt;=S232)*ROW('Van log'!$I$2:$I$2001))))</f>
        <v>0</v>
      </c>
    </row>
    <row r="233" customFormat="false" ht="15" hidden="false" customHeight="false" outlineLevel="0" collapsed="false">
      <c r="A233" s="13"/>
      <c r="B233" s="14"/>
      <c r="C233" s="14"/>
      <c r="D233" s="14"/>
      <c r="E233" s="14"/>
      <c r="F233" s="13"/>
      <c r="G233" s="15"/>
      <c r="H233" s="32"/>
      <c r="I233" s="13"/>
      <c r="J233" s="13"/>
      <c r="K233" s="29" t="str">
        <f aca="false">IF(S233="","",IF(U233=0,"Not in the log",INDEX('Van log'!$C$1:$C$2001,V233)&amp;IF(U233&gt;1," + "&amp;(U233-1)&amp;" more: check","")))</f>
        <v/>
      </c>
      <c r="L233" s="33" t="str">
        <f aca="false">IF(AND(A233&lt;&gt;"",OR(B233="Speeding",B233="Red light camera")),INT(A233*1)+28,"")</f>
        <v/>
      </c>
      <c r="M233" s="33" t="str">
        <f aca="true">IF(OR(A233="",OR(P233="Driver named",P233="Paid",P233="Cancelled"),MAX(N(I233),N(J233),N(L233))=0),"",IF(MIN(IF(N(I233)&gt;=TODAY(),N(I233),99999),IF(N(J233)&gt;=TODAY(),N(J233),99999),IF(N(L233)&gt;=TODAY(),N(L233),99999))&lt;99999,MIN(IF(N(I233)&gt;=TODAY(),N(I233),99999),IF(N(J233)&gt;=TODAY(),N(J233),99999),IF(N(L233)&gt;=TODAY(),N(L233),99999)),MAX(N(I233),N(J233),N(L233))))</f>
        <v/>
      </c>
      <c r="N233" s="34" t="str">
        <f aca="false">IF(M233="","",IF(M233=N(L233),"Name the driver",IF(M233=N(I233),"Reduced amount ends","Pay or respond")))</f>
        <v/>
      </c>
      <c r="O233" s="35" t="str">
        <f aca="true">IF(M233="","",M233-TODAY())</f>
        <v/>
      </c>
      <c r="P233" s="14"/>
      <c r="Q233" s="14"/>
      <c r="R233" s="17" t="str">
        <f aca="false">IF(TRIM(E233&amp;"")="","",SUBSTITUTE(UPPER(TRIM(E233&amp;""))," ",""))</f>
        <v/>
      </c>
      <c r="S233" s="18" t="str">
        <f aca="false">IF(OR(F233="",R233=""),"",IFERROR(INT(F233*1)+IF(TRIM(G233&amp;"")="",0,MOD(G233*1,1)),""))</f>
        <v/>
      </c>
      <c r="T233" s="18" t="str">
        <f aca="false">IF(S233="","",IFERROR(INT(F233*1)+IF(TRIM(G233&amp;"")="",1-1/86400,MOD(G233*1,1)),""))</f>
        <v/>
      </c>
      <c r="U233" s="17" t="n">
        <f aca="false">IF(S233="",0,SUMPRODUCT(('Van log'!$I$2:$I$2001=R233)*('Van log'!$J$2:$J$2001&lt;=T233)*('Van log'!$K$2:$K$2001&gt;=S233)))</f>
        <v>0</v>
      </c>
      <c r="V233" s="17" t="n">
        <f aca="false">IF(U233=0,0,SUMPRODUCT(MAX(('Van log'!$I$2:$I$2001=R233)*('Van log'!$J$2:$J$2001&lt;=T233)*('Van log'!$K$2:$K$2001&gt;=S233)*ROW('Van log'!$I$2:$I$2001))))</f>
        <v>0</v>
      </c>
    </row>
    <row r="234" customFormat="false" ht="15" hidden="false" customHeight="false" outlineLevel="0" collapsed="false">
      <c r="A234" s="13"/>
      <c r="B234" s="14"/>
      <c r="C234" s="14"/>
      <c r="D234" s="14"/>
      <c r="E234" s="14"/>
      <c r="F234" s="13"/>
      <c r="G234" s="15"/>
      <c r="H234" s="32"/>
      <c r="I234" s="13"/>
      <c r="J234" s="13"/>
      <c r="K234" s="29" t="str">
        <f aca="false">IF(S234="","",IF(U234=0,"Not in the log",INDEX('Van log'!$C$1:$C$2001,V234)&amp;IF(U234&gt;1," + "&amp;(U234-1)&amp;" more: check","")))</f>
        <v/>
      </c>
      <c r="L234" s="33" t="str">
        <f aca="false">IF(AND(A234&lt;&gt;"",OR(B234="Speeding",B234="Red light camera")),INT(A234*1)+28,"")</f>
        <v/>
      </c>
      <c r="M234" s="33" t="str">
        <f aca="true">IF(OR(A234="",OR(P234="Driver named",P234="Paid",P234="Cancelled"),MAX(N(I234),N(J234),N(L234))=0),"",IF(MIN(IF(N(I234)&gt;=TODAY(),N(I234),99999),IF(N(J234)&gt;=TODAY(),N(J234),99999),IF(N(L234)&gt;=TODAY(),N(L234),99999))&lt;99999,MIN(IF(N(I234)&gt;=TODAY(),N(I234),99999),IF(N(J234)&gt;=TODAY(),N(J234),99999),IF(N(L234)&gt;=TODAY(),N(L234),99999)),MAX(N(I234),N(J234),N(L234))))</f>
        <v/>
      </c>
      <c r="N234" s="34" t="str">
        <f aca="false">IF(M234="","",IF(M234=N(L234),"Name the driver",IF(M234=N(I234),"Reduced amount ends","Pay or respond")))</f>
        <v/>
      </c>
      <c r="O234" s="35" t="str">
        <f aca="true">IF(M234="","",M234-TODAY())</f>
        <v/>
      </c>
      <c r="P234" s="14"/>
      <c r="Q234" s="14"/>
      <c r="R234" s="17" t="str">
        <f aca="false">IF(TRIM(E234&amp;"")="","",SUBSTITUTE(UPPER(TRIM(E234&amp;""))," ",""))</f>
        <v/>
      </c>
      <c r="S234" s="18" t="str">
        <f aca="false">IF(OR(F234="",R234=""),"",IFERROR(INT(F234*1)+IF(TRIM(G234&amp;"")="",0,MOD(G234*1,1)),""))</f>
        <v/>
      </c>
      <c r="T234" s="18" t="str">
        <f aca="false">IF(S234="","",IFERROR(INT(F234*1)+IF(TRIM(G234&amp;"")="",1-1/86400,MOD(G234*1,1)),""))</f>
        <v/>
      </c>
      <c r="U234" s="17" t="n">
        <f aca="false">IF(S234="",0,SUMPRODUCT(('Van log'!$I$2:$I$2001=R234)*('Van log'!$J$2:$J$2001&lt;=T234)*('Van log'!$K$2:$K$2001&gt;=S234)))</f>
        <v>0</v>
      </c>
      <c r="V234" s="17" t="n">
        <f aca="false">IF(U234=0,0,SUMPRODUCT(MAX(('Van log'!$I$2:$I$2001=R234)*('Van log'!$J$2:$J$2001&lt;=T234)*('Van log'!$K$2:$K$2001&gt;=S234)*ROW('Van log'!$I$2:$I$2001))))</f>
        <v>0</v>
      </c>
    </row>
    <row r="235" customFormat="false" ht="15" hidden="false" customHeight="false" outlineLevel="0" collapsed="false">
      <c r="A235" s="13"/>
      <c r="B235" s="14"/>
      <c r="C235" s="14"/>
      <c r="D235" s="14"/>
      <c r="E235" s="14"/>
      <c r="F235" s="13"/>
      <c r="G235" s="15"/>
      <c r="H235" s="32"/>
      <c r="I235" s="13"/>
      <c r="J235" s="13"/>
      <c r="K235" s="29" t="str">
        <f aca="false">IF(S235="","",IF(U235=0,"Not in the log",INDEX('Van log'!$C$1:$C$2001,V235)&amp;IF(U235&gt;1," + "&amp;(U235-1)&amp;" more: check","")))</f>
        <v/>
      </c>
      <c r="L235" s="33" t="str">
        <f aca="false">IF(AND(A235&lt;&gt;"",OR(B235="Speeding",B235="Red light camera")),INT(A235*1)+28,"")</f>
        <v/>
      </c>
      <c r="M235" s="33" t="str">
        <f aca="true">IF(OR(A235="",OR(P235="Driver named",P235="Paid",P235="Cancelled"),MAX(N(I235),N(J235),N(L235))=0),"",IF(MIN(IF(N(I235)&gt;=TODAY(),N(I235),99999),IF(N(J235)&gt;=TODAY(),N(J235),99999),IF(N(L235)&gt;=TODAY(),N(L235),99999))&lt;99999,MIN(IF(N(I235)&gt;=TODAY(),N(I235),99999),IF(N(J235)&gt;=TODAY(),N(J235),99999),IF(N(L235)&gt;=TODAY(),N(L235),99999)),MAX(N(I235),N(J235),N(L235))))</f>
        <v/>
      </c>
      <c r="N235" s="34" t="str">
        <f aca="false">IF(M235="","",IF(M235=N(L235),"Name the driver",IF(M235=N(I235),"Reduced amount ends","Pay or respond")))</f>
        <v/>
      </c>
      <c r="O235" s="35" t="str">
        <f aca="true">IF(M235="","",M235-TODAY())</f>
        <v/>
      </c>
      <c r="P235" s="14"/>
      <c r="Q235" s="14"/>
      <c r="R235" s="17" t="str">
        <f aca="false">IF(TRIM(E235&amp;"")="","",SUBSTITUTE(UPPER(TRIM(E235&amp;""))," ",""))</f>
        <v/>
      </c>
      <c r="S235" s="18" t="str">
        <f aca="false">IF(OR(F235="",R235=""),"",IFERROR(INT(F235*1)+IF(TRIM(G235&amp;"")="",0,MOD(G235*1,1)),""))</f>
        <v/>
      </c>
      <c r="T235" s="18" t="str">
        <f aca="false">IF(S235="","",IFERROR(INT(F235*1)+IF(TRIM(G235&amp;"")="",1-1/86400,MOD(G235*1,1)),""))</f>
        <v/>
      </c>
      <c r="U235" s="17" t="n">
        <f aca="false">IF(S235="",0,SUMPRODUCT(('Van log'!$I$2:$I$2001=R235)*('Van log'!$J$2:$J$2001&lt;=T235)*('Van log'!$K$2:$K$2001&gt;=S235)))</f>
        <v>0</v>
      </c>
      <c r="V235" s="17" t="n">
        <f aca="false">IF(U235=0,0,SUMPRODUCT(MAX(('Van log'!$I$2:$I$2001=R235)*('Van log'!$J$2:$J$2001&lt;=T235)*('Van log'!$K$2:$K$2001&gt;=S235)*ROW('Van log'!$I$2:$I$2001))))</f>
        <v>0</v>
      </c>
    </row>
    <row r="236" customFormat="false" ht="15" hidden="false" customHeight="false" outlineLevel="0" collapsed="false">
      <c r="A236" s="13"/>
      <c r="B236" s="14"/>
      <c r="C236" s="14"/>
      <c r="D236" s="14"/>
      <c r="E236" s="14"/>
      <c r="F236" s="13"/>
      <c r="G236" s="15"/>
      <c r="H236" s="32"/>
      <c r="I236" s="13"/>
      <c r="J236" s="13"/>
      <c r="K236" s="29" t="str">
        <f aca="false">IF(S236="","",IF(U236=0,"Not in the log",INDEX('Van log'!$C$1:$C$2001,V236)&amp;IF(U236&gt;1," + "&amp;(U236-1)&amp;" more: check","")))</f>
        <v/>
      </c>
      <c r="L236" s="33" t="str">
        <f aca="false">IF(AND(A236&lt;&gt;"",OR(B236="Speeding",B236="Red light camera")),INT(A236*1)+28,"")</f>
        <v/>
      </c>
      <c r="M236" s="33" t="str">
        <f aca="true">IF(OR(A236="",OR(P236="Driver named",P236="Paid",P236="Cancelled"),MAX(N(I236),N(J236),N(L236))=0),"",IF(MIN(IF(N(I236)&gt;=TODAY(),N(I236),99999),IF(N(J236)&gt;=TODAY(),N(J236),99999),IF(N(L236)&gt;=TODAY(),N(L236),99999))&lt;99999,MIN(IF(N(I236)&gt;=TODAY(),N(I236),99999),IF(N(J236)&gt;=TODAY(),N(J236),99999),IF(N(L236)&gt;=TODAY(),N(L236),99999)),MAX(N(I236),N(J236),N(L236))))</f>
        <v/>
      </c>
      <c r="N236" s="34" t="str">
        <f aca="false">IF(M236="","",IF(M236=N(L236),"Name the driver",IF(M236=N(I236),"Reduced amount ends","Pay or respond")))</f>
        <v/>
      </c>
      <c r="O236" s="35" t="str">
        <f aca="true">IF(M236="","",M236-TODAY())</f>
        <v/>
      </c>
      <c r="P236" s="14"/>
      <c r="Q236" s="14"/>
      <c r="R236" s="17" t="str">
        <f aca="false">IF(TRIM(E236&amp;"")="","",SUBSTITUTE(UPPER(TRIM(E236&amp;""))," ",""))</f>
        <v/>
      </c>
      <c r="S236" s="18" t="str">
        <f aca="false">IF(OR(F236="",R236=""),"",IFERROR(INT(F236*1)+IF(TRIM(G236&amp;"")="",0,MOD(G236*1,1)),""))</f>
        <v/>
      </c>
      <c r="T236" s="18" t="str">
        <f aca="false">IF(S236="","",IFERROR(INT(F236*1)+IF(TRIM(G236&amp;"")="",1-1/86400,MOD(G236*1,1)),""))</f>
        <v/>
      </c>
      <c r="U236" s="17" t="n">
        <f aca="false">IF(S236="",0,SUMPRODUCT(('Van log'!$I$2:$I$2001=R236)*('Van log'!$J$2:$J$2001&lt;=T236)*('Van log'!$K$2:$K$2001&gt;=S236)))</f>
        <v>0</v>
      </c>
      <c r="V236" s="17" t="n">
        <f aca="false">IF(U236=0,0,SUMPRODUCT(MAX(('Van log'!$I$2:$I$2001=R236)*('Van log'!$J$2:$J$2001&lt;=T236)*('Van log'!$K$2:$K$2001&gt;=S236)*ROW('Van log'!$I$2:$I$2001))))</f>
        <v>0</v>
      </c>
    </row>
    <row r="237" customFormat="false" ht="15" hidden="false" customHeight="false" outlineLevel="0" collapsed="false">
      <c r="A237" s="13"/>
      <c r="B237" s="14"/>
      <c r="C237" s="14"/>
      <c r="D237" s="14"/>
      <c r="E237" s="14"/>
      <c r="F237" s="13"/>
      <c r="G237" s="15"/>
      <c r="H237" s="32"/>
      <c r="I237" s="13"/>
      <c r="J237" s="13"/>
      <c r="K237" s="29" t="str">
        <f aca="false">IF(S237="","",IF(U237=0,"Not in the log",INDEX('Van log'!$C$1:$C$2001,V237)&amp;IF(U237&gt;1," + "&amp;(U237-1)&amp;" more: check","")))</f>
        <v/>
      </c>
      <c r="L237" s="33" t="str">
        <f aca="false">IF(AND(A237&lt;&gt;"",OR(B237="Speeding",B237="Red light camera")),INT(A237*1)+28,"")</f>
        <v/>
      </c>
      <c r="M237" s="33" t="str">
        <f aca="true">IF(OR(A237="",OR(P237="Driver named",P237="Paid",P237="Cancelled"),MAX(N(I237),N(J237),N(L237))=0),"",IF(MIN(IF(N(I237)&gt;=TODAY(),N(I237),99999),IF(N(J237)&gt;=TODAY(),N(J237),99999),IF(N(L237)&gt;=TODAY(),N(L237),99999))&lt;99999,MIN(IF(N(I237)&gt;=TODAY(),N(I237),99999),IF(N(J237)&gt;=TODAY(),N(J237),99999),IF(N(L237)&gt;=TODAY(),N(L237),99999)),MAX(N(I237),N(J237),N(L237))))</f>
        <v/>
      </c>
      <c r="N237" s="34" t="str">
        <f aca="false">IF(M237="","",IF(M237=N(L237),"Name the driver",IF(M237=N(I237),"Reduced amount ends","Pay or respond")))</f>
        <v/>
      </c>
      <c r="O237" s="35" t="str">
        <f aca="true">IF(M237="","",M237-TODAY())</f>
        <v/>
      </c>
      <c r="P237" s="14"/>
      <c r="Q237" s="14"/>
      <c r="R237" s="17" t="str">
        <f aca="false">IF(TRIM(E237&amp;"")="","",SUBSTITUTE(UPPER(TRIM(E237&amp;""))," ",""))</f>
        <v/>
      </c>
      <c r="S237" s="18" t="str">
        <f aca="false">IF(OR(F237="",R237=""),"",IFERROR(INT(F237*1)+IF(TRIM(G237&amp;"")="",0,MOD(G237*1,1)),""))</f>
        <v/>
      </c>
      <c r="T237" s="18" t="str">
        <f aca="false">IF(S237="","",IFERROR(INT(F237*1)+IF(TRIM(G237&amp;"")="",1-1/86400,MOD(G237*1,1)),""))</f>
        <v/>
      </c>
      <c r="U237" s="17" t="n">
        <f aca="false">IF(S237="",0,SUMPRODUCT(('Van log'!$I$2:$I$2001=R237)*('Van log'!$J$2:$J$2001&lt;=T237)*('Van log'!$K$2:$K$2001&gt;=S237)))</f>
        <v>0</v>
      </c>
      <c r="V237" s="17" t="n">
        <f aca="false">IF(U237=0,0,SUMPRODUCT(MAX(('Van log'!$I$2:$I$2001=R237)*('Van log'!$J$2:$J$2001&lt;=T237)*('Van log'!$K$2:$K$2001&gt;=S237)*ROW('Van log'!$I$2:$I$2001))))</f>
        <v>0</v>
      </c>
    </row>
    <row r="238" customFormat="false" ht="15" hidden="false" customHeight="false" outlineLevel="0" collapsed="false">
      <c r="A238" s="13"/>
      <c r="B238" s="14"/>
      <c r="C238" s="14"/>
      <c r="D238" s="14"/>
      <c r="E238" s="14"/>
      <c r="F238" s="13"/>
      <c r="G238" s="15"/>
      <c r="H238" s="32"/>
      <c r="I238" s="13"/>
      <c r="J238" s="13"/>
      <c r="K238" s="29" t="str">
        <f aca="false">IF(S238="","",IF(U238=0,"Not in the log",INDEX('Van log'!$C$1:$C$2001,V238)&amp;IF(U238&gt;1," + "&amp;(U238-1)&amp;" more: check","")))</f>
        <v/>
      </c>
      <c r="L238" s="33" t="str">
        <f aca="false">IF(AND(A238&lt;&gt;"",OR(B238="Speeding",B238="Red light camera")),INT(A238*1)+28,"")</f>
        <v/>
      </c>
      <c r="M238" s="33" t="str">
        <f aca="true">IF(OR(A238="",OR(P238="Driver named",P238="Paid",P238="Cancelled"),MAX(N(I238),N(J238),N(L238))=0),"",IF(MIN(IF(N(I238)&gt;=TODAY(),N(I238),99999),IF(N(J238)&gt;=TODAY(),N(J238),99999),IF(N(L238)&gt;=TODAY(),N(L238),99999))&lt;99999,MIN(IF(N(I238)&gt;=TODAY(),N(I238),99999),IF(N(J238)&gt;=TODAY(),N(J238),99999),IF(N(L238)&gt;=TODAY(),N(L238),99999)),MAX(N(I238),N(J238),N(L238))))</f>
        <v/>
      </c>
      <c r="N238" s="34" t="str">
        <f aca="false">IF(M238="","",IF(M238=N(L238),"Name the driver",IF(M238=N(I238),"Reduced amount ends","Pay or respond")))</f>
        <v/>
      </c>
      <c r="O238" s="35" t="str">
        <f aca="true">IF(M238="","",M238-TODAY())</f>
        <v/>
      </c>
      <c r="P238" s="14"/>
      <c r="Q238" s="14"/>
      <c r="R238" s="17" t="str">
        <f aca="false">IF(TRIM(E238&amp;"")="","",SUBSTITUTE(UPPER(TRIM(E238&amp;""))," ",""))</f>
        <v/>
      </c>
      <c r="S238" s="18" t="str">
        <f aca="false">IF(OR(F238="",R238=""),"",IFERROR(INT(F238*1)+IF(TRIM(G238&amp;"")="",0,MOD(G238*1,1)),""))</f>
        <v/>
      </c>
      <c r="T238" s="18" t="str">
        <f aca="false">IF(S238="","",IFERROR(INT(F238*1)+IF(TRIM(G238&amp;"")="",1-1/86400,MOD(G238*1,1)),""))</f>
        <v/>
      </c>
      <c r="U238" s="17" t="n">
        <f aca="false">IF(S238="",0,SUMPRODUCT(('Van log'!$I$2:$I$2001=R238)*('Van log'!$J$2:$J$2001&lt;=T238)*('Van log'!$K$2:$K$2001&gt;=S238)))</f>
        <v>0</v>
      </c>
      <c r="V238" s="17" t="n">
        <f aca="false">IF(U238=0,0,SUMPRODUCT(MAX(('Van log'!$I$2:$I$2001=R238)*('Van log'!$J$2:$J$2001&lt;=T238)*('Van log'!$K$2:$K$2001&gt;=S238)*ROW('Van log'!$I$2:$I$2001))))</f>
        <v>0</v>
      </c>
    </row>
    <row r="239" customFormat="false" ht="15" hidden="false" customHeight="false" outlineLevel="0" collapsed="false">
      <c r="A239" s="13"/>
      <c r="B239" s="14"/>
      <c r="C239" s="14"/>
      <c r="D239" s="14"/>
      <c r="E239" s="14"/>
      <c r="F239" s="13"/>
      <c r="G239" s="15"/>
      <c r="H239" s="32"/>
      <c r="I239" s="13"/>
      <c r="J239" s="13"/>
      <c r="K239" s="29" t="str">
        <f aca="false">IF(S239="","",IF(U239=0,"Not in the log",INDEX('Van log'!$C$1:$C$2001,V239)&amp;IF(U239&gt;1," + "&amp;(U239-1)&amp;" more: check","")))</f>
        <v/>
      </c>
      <c r="L239" s="33" t="str">
        <f aca="false">IF(AND(A239&lt;&gt;"",OR(B239="Speeding",B239="Red light camera")),INT(A239*1)+28,"")</f>
        <v/>
      </c>
      <c r="M239" s="33" t="str">
        <f aca="true">IF(OR(A239="",OR(P239="Driver named",P239="Paid",P239="Cancelled"),MAX(N(I239),N(J239),N(L239))=0),"",IF(MIN(IF(N(I239)&gt;=TODAY(),N(I239),99999),IF(N(J239)&gt;=TODAY(),N(J239),99999),IF(N(L239)&gt;=TODAY(),N(L239),99999))&lt;99999,MIN(IF(N(I239)&gt;=TODAY(),N(I239),99999),IF(N(J239)&gt;=TODAY(),N(J239),99999),IF(N(L239)&gt;=TODAY(),N(L239),99999)),MAX(N(I239),N(J239),N(L239))))</f>
        <v/>
      </c>
      <c r="N239" s="34" t="str">
        <f aca="false">IF(M239="","",IF(M239=N(L239),"Name the driver",IF(M239=N(I239),"Reduced amount ends","Pay or respond")))</f>
        <v/>
      </c>
      <c r="O239" s="35" t="str">
        <f aca="true">IF(M239="","",M239-TODAY())</f>
        <v/>
      </c>
      <c r="P239" s="14"/>
      <c r="Q239" s="14"/>
      <c r="R239" s="17" t="str">
        <f aca="false">IF(TRIM(E239&amp;"")="","",SUBSTITUTE(UPPER(TRIM(E239&amp;""))," ",""))</f>
        <v/>
      </c>
      <c r="S239" s="18" t="str">
        <f aca="false">IF(OR(F239="",R239=""),"",IFERROR(INT(F239*1)+IF(TRIM(G239&amp;"")="",0,MOD(G239*1,1)),""))</f>
        <v/>
      </c>
      <c r="T239" s="18" t="str">
        <f aca="false">IF(S239="","",IFERROR(INT(F239*1)+IF(TRIM(G239&amp;"")="",1-1/86400,MOD(G239*1,1)),""))</f>
        <v/>
      </c>
      <c r="U239" s="17" t="n">
        <f aca="false">IF(S239="",0,SUMPRODUCT(('Van log'!$I$2:$I$2001=R239)*('Van log'!$J$2:$J$2001&lt;=T239)*('Van log'!$K$2:$K$2001&gt;=S239)))</f>
        <v>0</v>
      </c>
      <c r="V239" s="17" t="n">
        <f aca="false">IF(U239=0,0,SUMPRODUCT(MAX(('Van log'!$I$2:$I$2001=R239)*('Van log'!$J$2:$J$2001&lt;=T239)*('Van log'!$K$2:$K$2001&gt;=S239)*ROW('Van log'!$I$2:$I$2001))))</f>
        <v>0</v>
      </c>
    </row>
    <row r="240" customFormat="false" ht="15" hidden="false" customHeight="false" outlineLevel="0" collapsed="false">
      <c r="A240" s="13"/>
      <c r="B240" s="14"/>
      <c r="C240" s="14"/>
      <c r="D240" s="14"/>
      <c r="E240" s="14"/>
      <c r="F240" s="13"/>
      <c r="G240" s="15"/>
      <c r="H240" s="32"/>
      <c r="I240" s="13"/>
      <c r="J240" s="13"/>
      <c r="K240" s="29" t="str">
        <f aca="false">IF(S240="","",IF(U240=0,"Not in the log",INDEX('Van log'!$C$1:$C$2001,V240)&amp;IF(U240&gt;1," + "&amp;(U240-1)&amp;" more: check","")))</f>
        <v/>
      </c>
      <c r="L240" s="33" t="str">
        <f aca="false">IF(AND(A240&lt;&gt;"",OR(B240="Speeding",B240="Red light camera")),INT(A240*1)+28,"")</f>
        <v/>
      </c>
      <c r="M240" s="33" t="str">
        <f aca="true">IF(OR(A240="",OR(P240="Driver named",P240="Paid",P240="Cancelled"),MAX(N(I240),N(J240),N(L240))=0),"",IF(MIN(IF(N(I240)&gt;=TODAY(),N(I240),99999),IF(N(J240)&gt;=TODAY(),N(J240),99999),IF(N(L240)&gt;=TODAY(),N(L240),99999))&lt;99999,MIN(IF(N(I240)&gt;=TODAY(),N(I240),99999),IF(N(J240)&gt;=TODAY(),N(J240),99999),IF(N(L240)&gt;=TODAY(),N(L240),99999)),MAX(N(I240),N(J240),N(L240))))</f>
        <v/>
      </c>
      <c r="N240" s="34" t="str">
        <f aca="false">IF(M240="","",IF(M240=N(L240),"Name the driver",IF(M240=N(I240),"Reduced amount ends","Pay or respond")))</f>
        <v/>
      </c>
      <c r="O240" s="35" t="str">
        <f aca="true">IF(M240="","",M240-TODAY())</f>
        <v/>
      </c>
      <c r="P240" s="14"/>
      <c r="Q240" s="14"/>
      <c r="R240" s="17" t="str">
        <f aca="false">IF(TRIM(E240&amp;"")="","",SUBSTITUTE(UPPER(TRIM(E240&amp;""))," ",""))</f>
        <v/>
      </c>
      <c r="S240" s="18" t="str">
        <f aca="false">IF(OR(F240="",R240=""),"",IFERROR(INT(F240*1)+IF(TRIM(G240&amp;"")="",0,MOD(G240*1,1)),""))</f>
        <v/>
      </c>
      <c r="T240" s="18" t="str">
        <f aca="false">IF(S240="","",IFERROR(INT(F240*1)+IF(TRIM(G240&amp;"")="",1-1/86400,MOD(G240*1,1)),""))</f>
        <v/>
      </c>
      <c r="U240" s="17" t="n">
        <f aca="false">IF(S240="",0,SUMPRODUCT(('Van log'!$I$2:$I$2001=R240)*('Van log'!$J$2:$J$2001&lt;=T240)*('Van log'!$K$2:$K$2001&gt;=S240)))</f>
        <v>0</v>
      </c>
      <c r="V240" s="17" t="n">
        <f aca="false">IF(U240=0,0,SUMPRODUCT(MAX(('Van log'!$I$2:$I$2001=R240)*('Van log'!$J$2:$J$2001&lt;=T240)*('Van log'!$K$2:$K$2001&gt;=S240)*ROW('Van log'!$I$2:$I$2001))))</f>
        <v>0</v>
      </c>
    </row>
    <row r="241" customFormat="false" ht="15" hidden="false" customHeight="false" outlineLevel="0" collapsed="false">
      <c r="A241" s="13"/>
      <c r="B241" s="14"/>
      <c r="C241" s="14"/>
      <c r="D241" s="14"/>
      <c r="E241" s="14"/>
      <c r="F241" s="13"/>
      <c r="G241" s="15"/>
      <c r="H241" s="32"/>
      <c r="I241" s="13"/>
      <c r="J241" s="13"/>
      <c r="K241" s="29" t="str">
        <f aca="false">IF(S241="","",IF(U241=0,"Not in the log",INDEX('Van log'!$C$1:$C$2001,V241)&amp;IF(U241&gt;1," + "&amp;(U241-1)&amp;" more: check","")))</f>
        <v/>
      </c>
      <c r="L241" s="33" t="str">
        <f aca="false">IF(AND(A241&lt;&gt;"",OR(B241="Speeding",B241="Red light camera")),INT(A241*1)+28,"")</f>
        <v/>
      </c>
      <c r="M241" s="33" t="str">
        <f aca="true">IF(OR(A241="",OR(P241="Driver named",P241="Paid",P241="Cancelled"),MAX(N(I241),N(J241),N(L241))=0),"",IF(MIN(IF(N(I241)&gt;=TODAY(),N(I241),99999),IF(N(J241)&gt;=TODAY(),N(J241),99999),IF(N(L241)&gt;=TODAY(),N(L241),99999))&lt;99999,MIN(IF(N(I241)&gt;=TODAY(),N(I241),99999),IF(N(J241)&gt;=TODAY(),N(J241),99999),IF(N(L241)&gt;=TODAY(),N(L241),99999)),MAX(N(I241),N(J241),N(L241))))</f>
        <v/>
      </c>
      <c r="N241" s="34" t="str">
        <f aca="false">IF(M241="","",IF(M241=N(L241),"Name the driver",IF(M241=N(I241),"Reduced amount ends","Pay or respond")))</f>
        <v/>
      </c>
      <c r="O241" s="35" t="str">
        <f aca="true">IF(M241="","",M241-TODAY())</f>
        <v/>
      </c>
      <c r="P241" s="14"/>
      <c r="Q241" s="14"/>
      <c r="R241" s="17" t="str">
        <f aca="false">IF(TRIM(E241&amp;"")="","",SUBSTITUTE(UPPER(TRIM(E241&amp;""))," ",""))</f>
        <v/>
      </c>
      <c r="S241" s="18" t="str">
        <f aca="false">IF(OR(F241="",R241=""),"",IFERROR(INT(F241*1)+IF(TRIM(G241&amp;"")="",0,MOD(G241*1,1)),""))</f>
        <v/>
      </c>
      <c r="T241" s="18" t="str">
        <f aca="false">IF(S241="","",IFERROR(INT(F241*1)+IF(TRIM(G241&amp;"")="",1-1/86400,MOD(G241*1,1)),""))</f>
        <v/>
      </c>
      <c r="U241" s="17" t="n">
        <f aca="false">IF(S241="",0,SUMPRODUCT(('Van log'!$I$2:$I$2001=R241)*('Van log'!$J$2:$J$2001&lt;=T241)*('Van log'!$K$2:$K$2001&gt;=S241)))</f>
        <v>0</v>
      </c>
      <c r="V241" s="17" t="n">
        <f aca="false">IF(U241=0,0,SUMPRODUCT(MAX(('Van log'!$I$2:$I$2001=R241)*('Van log'!$J$2:$J$2001&lt;=T241)*('Van log'!$K$2:$K$2001&gt;=S241)*ROW('Van log'!$I$2:$I$2001))))</f>
        <v>0</v>
      </c>
    </row>
    <row r="242" customFormat="false" ht="15" hidden="false" customHeight="false" outlineLevel="0" collapsed="false">
      <c r="A242" s="13"/>
      <c r="B242" s="14"/>
      <c r="C242" s="14"/>
      <c r="D242" s="14"/>
      <c r="E242" s="14"/>
      <c r="F242" s="13"/>
      <c r="G242" s="15"/>
      <c r="H242" s="32"/>
      <c r="I242" s="13"/>
      <c r="J242" s="13"/>
      <c r="K242" s="29" t="str">
        <f aca="false">IF(S242="","",IF(U242=0,"Not in the log",INDEX('Van log'!$C$1:$C$2001,V242)&amp;IF(U242&gt;1," + "&amp;(U242-1)&amp;" more: check","")))</f>
        <v/>
      </c>
      <c r="L242" s="33" t="str">
        <f aca="false">IF(AND(A242&lt;&gt;"",OR(B242="Speeding",B242="Red light camera")),INT(A242*1)+28,"")</f>
        <v/>
      </c>
      <c r="M242" s="33" t="str">
        <f aca="true">IF(OR(A242="",OR(P242="Driver named",P242="Paid",P242="Cancelled"),MAX(N(I242),N(J242),N(L242))=0),"",IF(MIN(IF(N(I242)&gt;=TODAY(),N(I242),99999),IF(N(J242)&gt;=TODAY(),N(J242),99999),IF(N(L242)&gt;=TODAY(),N(L242),99999))&lt;99999,MIN(IF(N(I242)&gt;=TODAY(),N(I242),99999),IF(N(J242)&gt;=TODAY(),N(J242),99999),IF(N(L242)&gt;=TODAY(),N(L242),99999)),MAX(N(I242),N(J242),N(L242))))</f>
        <v/>
      </c>
      <c r="N242" s="34" t="str">
        <f aca="false">IF(M242="","",IF(M242=N(L242),"Name the driver",IF(M242=N(I242),"Reduced amount ends","Pay or respond")))</f>
        <v/>
      </c>
      <c r="O242" s="35" t="str">
        <f aca="true">IF(M242="","",M242-TODAY())</f>
        <v/>
      </c>
      <c r="P242" s="14"/>
      <c r="Q242" s="14"/>
      <c r="R242" s="17" t="str">
        <f aca="false">IF(TRIM(E242&amp;"")="","",SUBSTITUTE(UPPER(TRIM(E242&amp;""))," ",""))</f>
        <v/>
      </c>
      <c r="S242" s="18" t="str">
        <f aca="false">IF(OR(F242="",R242=""),"",IFERROR(INT(F242*1)+IF(TRIM(G242&amp;"")="",0,MOD(G242*1,1)),""))</f>
        <v/>
      </c>
      <c r="T242" s="18" t="str">
        <f aca="false">IF(S242="","",IFERROR(INT(F242*1)+IF(TRIM(G242&amp;"")="",1-1/86400,MOD(G242*1,1)),""))</f>
        <v/>
      </c>
      <c r="U242" s="17" t="n">
        <f aca="false">IF(S242="",0,SUMPRODUCT(('Van log'!$I$2:$I$2001=R242)*('Van log'!$J$2:$J$2001&lt;=T242)*('Van log'!$K$2:$K$2001&gt;=S242)))</f>
        <v>0</v>
      </c>
      <c r="V242" s="17" t="n">
        <f aca="false">IF(U242=0,0,SUMPRODUCT(MAX(('Van log'!$I$2:$I$2001=R242)*('Van log'!$J$2:$J$2001&lt;=T242)*('Van log'!$K$2:$K$2001&gt;=S242)*ROW('Van log'!$I$2:$I$2001))))</f>
        <v>0</v>
      </c>
    </row>
    <row r="243" customFormat="false" ht="15" hidden="false" customHeight="false" outlineLevel="0" collapsed="false">
      <c r="A243" s="13"/>
      <c r="B243" s="14"/>
      <c r="C243" s="14"/>
      <c r="D243" s="14"/>
      <c r="E243" s="14"/>
      <c r="F243" s="13"/>
      <c r="G243" s="15"/>
      <c r="H243" s="32"/>
      <c r="I243" s="13"/>
      <c r="J243" s="13"/>
      <c r="K243" s="29" t="str">
        <f aca="false">IF(S243="","",IF(U243=0,"Not in the log",INDEX('Van log'!$C$1:$C$2001,V243)&amp;IF(U243&gt;1," + "&amp;(U243-1)&amp;" more: check","")))</f>
        <v/>
      </c>
      <c r="L243" s="33" t="str">
        <f aca="false">IF(AND(A243&lt;&gt;"",OR(B243="Speeding",B243="Red light camera")),INT(A243*1)+28,"")</f>
        <v/>
      </c>
      <c r="M243" s="33" t="str">
        <f aca="true">IF(OR(A243="",OR(P243="Driver named",P243="Paid",P243="Cancelled"),MAX(N(I243),N(J243),N(L243))=0),"",IF(MIN(IF(N(I243)&gt;=TODAY(),N(I243),99999),IF(N(J243)&gt;=TODAY(),N(J243),99999),IF(N(L243)&gt;=TODAY(),N(L243),99999))&lt;99999,MIN(IF(N(I243)&gt;=TODAY(),N(I243),99999),IF(N(J243)&gt;=TODAY(),N(J243),99999),IF(N(L243)&gt;=TODAY(),N(L243),99999)),MAX(N(I243),N(J243),N(L243))))</f>
        <v/>
      </c>
      <c r="N243" s="34" t="str">
        <f aca="false">IF(M243="","",IF(M243=N(L243),"Name the driver",IF(M243=N(I243),"Reduced amount ends","Pay or respond")))</f>
        <v/>
      </c>
      <c r="O243" s="35" t="str">
        <f aca="true">IF(M243="","",M243-TODAY())</f>
        <v/>
      </c>
      <c r="P243" s="14"/>
      <c r="Q243" s="14"/>
      <c r="R243" s="17" t="str">
        <f aca="false">IF(TRIM(E243&amp;"")="","",SUBSTITUTE(UPPER(TRIM(E243&amp;""))," ",""))</f>
        <v/>
      </c>
      <c r="S243" s="18" t="str">
        <f aca="false">IF(OR(F243="",R243=""),"",IFERROR(INT(F243*1)+IF(TRIM(G243&amp;"")="",0,MOD(G243*1,1)),""))</f>
        <v/>
      </c>
      <c r="T243" s="18" t="str">
        <f aca="false">IF(S243="","",IFERROR(INT(F243*1)+IF(TRIM(G243&amp;"")="",1-1/86400,MOD(G243*1,1)),""))</f>
        <v/>
      </c>
      <c r="U243" s="17" t="n">
        <f aca="false">IF(S243="",0,SUMPRODUCT(('Van log'!$I$2:$I$2001=R243)*('Van log'!$J$2:$J$2001&lt;=T243)*('Van log'!$K$2:$K$2001&gt;=S243)))</f>
        <v>0</v>
      </c>
      <c r="V243" s="17" t="n">
        <f aca="false">IF(U243=0,0,SUMPRODUCT(MAX(('Van log'!$I$2:$I$2001=R243)*('Van log'!$J$2:$J$2001&lt;=T243)*('Van log'!$K$2:$K$2001&gt;=S243)*ROW('Van log'!$I$2:$I$2001))))</f>
        <v>0</v>
      </c>
    </row>
    <row r="244" customFormat="false" ht="15" hidden="false" customHeight="false" outlineLevel="0" collapsed="false">
      <c r="A244" s="13"/>
      <c r="B244" s="14"/>
      <c r="C244" s="14"/>
      <c r="D244" s="14"/>
      <c r="E244" s="14"/>
      <c r="F244" s="13"/>
      <c r="G244" s="15"/>
      <c r="H244" s="32"/>
      <c r="I244" s="13"/>
      <c r="J244" s="13"/>
      <c r="K244" s="29" t="str">
        <f aca="false">IF(S244="","",IF(U244=0,"Not in the log",INDEX('Van log'!$C$1:$C$2001,V244)&amp;IF(U244&gt;1," + "&amp;(U244-1)&amp;" more: check","")))</f>
        <v/>
      </c>
      <c r="L244" s="33" t="str">
        <f aca="false">IF(AND(A244&lt;&gt;"",OR(B244="Speeding",B244="Red light camera")),INT(A244*1)+28,"")</f>
        <v/>
      </c>
      <c r="M244" s="33" t="str">
        <f aca="true">IF(OR(A244="",OR(P244="Driver named",P244="Paid",P244="Cancelled"),MAX(N(I244),N(J244),N(L244))=0),"",IF(MIN(IF(N(I244)&gt;=TODAY(),N(I244),99999),IF(N(J244)&gt;=TODAY(),N(J244),99999),IF(N(L244)&gt;=TODAY(),N(L244),99999))&lt;99999,MIN(IF(N(I244)&gt;=TODAY(),N(I244),99999),IF(N(J244)&gt;=TODAY(),N(J244),99999),IF(N(L244)&gt;=TODAY(),N(L244),99999)),MAX(N(I244),N(J244),N(L244))))</f>
        <v/>
      </c>
      <c r="N244" s="34" t="str">
        <f aca="false">IF(M244="","",IF(M244=N(L244),"Name the driver",IF(M244=N(I244),"Reduced amount ends","Pay or respond")))</f>
        <v/>
      </c>
      <c r="O244" s="35" t="str">
        <f aca="true">IF(M244="","",M244-TODAY())</f>
        <v/>
      </c>
      <c r="P244" s="14"/>
      <c r="Q244" s="14"/>
      <c r="R244" s="17" t="str">
        <f aca="false">IF(TRIM(E244&amp;"")="","",SUBSTITUTE(UPPER(TRIM(E244&amp;""))," ",""))</f>
        <v/>
      </c>
      <c r="S244" s="18" t="str">
        <f aca="false">IF(OR(F244="",R244=""),"",IFERROR(INT(F244*1)+IF(TRIM(G244&amp;"")="",0,MOD(G244*1,1)),""))</f>
        <v/>
      </c>
      <c r="T244" s="18" t="str">
        <f aca="false">IF(S244="","",IFERROR(INT(F244*1)+IF(TRIM(G244&amp;"")="",1-1/86400,MOD(G244*1,1)),""))</f>
        <v/>
      </c>
      <c r="U244" s="17" t="n">
        <f aca="false">IF(S244="",0,SUMPRODUCT(('Van log'!$I$2:$I$2001=R244)*('Van log'!$J$2:$J$2001&lt;=T244)*('Van log'!$K$2:$K$2001&gt;=S244)))</f>
        <v>0</v>
      </c>
      <c r="V244" s="17" t="n">
        <f aca="false">IF(U244=0,0,SUMPRODUCT(MAX(('Van log'!$I$2:$I$2001=R244)*('Van log'!$J$2:$J$2001&lt;=T244)*('Van log'!$K$2:$K$2001&gt;=S244)*ROW('Van log'!$I$2:$I$2001))))</f>
        <v>0</v>
      </c>
    </row>
    <row r="245" customFormat="false" ht="15" hidden="false" customHeight="false" outlineLevel="0" collapsed="false">
      <c r="A245" s="13"/>
      <c r="B245" s="14"/>
      <c r="C245" s="14"/>
      <c r="D245" s="14"/>
      <c r="E245" s="14"/>
      <c r="F245" s="13"/>
      <c r="G245" s="15"/>
      <c r="H245" s="32"/>
      <c r="I245" s="13"/>
      <c r="J245" s="13"/>
      <c r="K245" s="29" t="str">
        <f aca="false">IF(S245="","",IF(U245=0,"Not in the log",INDEX('Van log'!$C$1:$C$2001,V245)&amp;IF(U245&gt;1," + "&amp;(U245-1)&amp;" more: check","")))</f>
        <v/>
      </c>
      <c r="L245" s="33" t="str">
        <f aca="false">IF(AND(A245&lt;&gt;"",OR(B245="Speeding",B245="Red light camera")),INT(A245*1)+28,"")</f>
        <v/>
      </c>
      <c r="M245" s="33" t="str">
        <f aca="true">IF(OR(A245="",OR(P245="Driver named",P245="Paid",P245="Cancelled"),MAX(N(I245),N(J245),N(L245))=0),"",IF(MIN(IF(N(I245)&gt;=TODAY(),N(I245),99999),IF(N(J245)&gt;=TODAY(),N(J245),99999),IF(N(L245)&gt;=TODAY(),N(L245),99999))&lt;99999,MIN(IF(N(I245)&gt;=TODAY(),N(I245),99999),IF(N(J245)&gt;=TODAY(),N(J245),99999),IF(N(L245)&gt;=TODAY(),N(L245),99999)),MAX(N(I245),N(J245),N(L245))))</f>
        <v/>
      </c>
      <c r="N245" s="34" t="str">
        <f aca="false">IF(M245="","",IF(M245=N(L245),"Name the driver",IF(M245=N(I245),"Reduced amount ends","Pay or respond")))</f>
        <v/>
      </c>
      <c r="O245" s="35" t="str">
        <f aca="true">IF(M245="","",M245-TODAY())</f>
        <v/>
      </c>
      <c r="P245" s="14"/>
      <c r="Q245" s="14"/>
      <c r="R245" s="17" t="str">
        <f aca="false">IF(TRIM(E245&amp;"")="","",SUBSTITUTE(UPPER(TRIM(E245&amp;""))," ",""))</f>
        <v/>
      </c>
      <c r="S245" s="18" t="str">
        <f aca="false">IF(OR(F245="",R245=""),"",IFERROR(INT(F245*1)+IF(TRIM(G245&amp;"")="",0,MOD(G245*1,1)),""))</f>
        <v/>
      </c>
      <c r="T245" s="18" t="str">
        <f aca="false">IF(S245="","",IFERROR(INT(F245*1)+IF(TRIM(G245&amp;"")="",1-1/86400,MOD(G245*1,1)),""))</f>
        <v/>
      </c>
      <c r="U245" s="17" t="n">
        <f aca="false">IF(S245="",0,SUMPRODUCT(('Van log'!$I$2:$I$2001=R245)*('Van log'!$J$2:$J$2001&lt;=T245)*('Van log'!$K$2:$K$2001&gt;=S245)))</f>
        <v>0</v>
      </c>
      <c r="V245" s="17" t="n">
        <f aca="false">IF(U245=0,0,SUMPRODUCT(MAX(('Van log'!$I$2:$I$2001=R245)*('Van log'!$J$2:$J$2001&lt;=T245)*('Van log'!$K$2:$K$2001&gt;=S245)*ROW('Van log'!$I$2:$I$2001))))</f>
        <v>0</v>
      </c>
    </row>
    <row r="246" customFormat="false" ht="15" hidden="false" customHeight="false" outlineLevel="0" collapsed="false">
      <c r="A246" s="13"/>
      <c r="B246" s="14"/>
      <c r="C246" s="14"/>
      <c r="D246" s="14"/>
      <c r="E246" s="14"/>
      <c r="F246" s="13"/>
      <c r="G246" s="15"/>
      <c r="H246" s="32"/>
      <c r="I246" s="13"/>
      <c r="J246" s="13"/>
      <c r="K246" s="29" t="str">
        <f aca="false">IF(S246="","",IF(U246=0,"Not in the log",INDEX('Van log'!$C$1:$C$2001,V246)&amp;IF(U246&gt;1," + "&amp;(U246-1)&amp;" more: check","")))</f>
        <v/>
      </c>
      <c r="L246" s="33" t="str">
        <f aca="false">IF(AND(A246&lt;&gt;"",OR(B246="Speeding",B246="Red light camera")),INT(A246*1)+28,"")</f>
        <v/>
      </c>
      <c r="M246" s="33" t="str">
        <f aca="true">IF(OR(A246="",OR(P246="Driver named",P246="Paid",P246="Cancelled"),MAX(N(I246),N(J246),N(L246))=0),"",IF(MIN(IF(N(I246)&gt;=TODAY(),N(I246),99999),IF(N(J246)&gt;=TODAY(),N(J246),99999),IF(N(L246)&gt;=TODAY(),N(L246),99999))&lt;99999,MIN(IF(N(I246)&gt;=TODAY(),N(I246),99999),IF(N(J246)&gt;=TODAY(),N(J246),99999),IF(N(L246)&gt;=TODAY(),N(L246),99999)),MAX(N(I246),N(J246),N(L246))))</f>
        <v/>
      </c>
      <c r="N246" s="34" t="str">
        <f aca="false">IF(M246="","",IF(M246=N(L246),"Name the driver",IF(M246=N(I246),"Reduced amount ends","Pay or respond")))</f>
        <v/>
      </c>
      <c r="O246" s="35" t="str">
        <f aca="true">IF(M246="","",M246-TODAY())</f>
        <v/>
      </c>
      <c r="P246" s="14"/>
      <c r="Q246" s="14"/>
      <c r="R246" s="17" t="str">
        <f aca="false">IF(TRIM(E246&amp;"")="","",SUBSTITUTE(UPPER(TRIM(E246&amp;""))," ",""))</f>
        <v/>
      </c>
      <c r="S246" s="18" t="str">
        <f aca="false">IF(OR(F246="",R246=""),"",IFERROR(INT(F246*1)+IF(TRIM(G246&amp;"")="",0,MOD(G246*1,1)),""))</f>
        <v/>
      </c>
      <c r="T246" s="18" t="str">
        <f aca="false">IF(S246="","",IFERROR(INT(F246*1)+IF(TRIM(G246&amp;"")="",1-1/86400,MOD(G246*1,1)),""))</f>
        <v/>
      </c>
      <c r="U246" s="17" t="n">
        <f aca="false">IF(S246="",0,SUMPRODUCT(('Van log'!$I$2:$I$2001=R246)*('Van log'!$J$2:$J$2001&lt;=T246)*('Van log'!$K$2:$K$2001&gt;=S246)))</f>
        <v>0</v>
      </c>
      <c r="V246" s="17" t="n">
        <f aca="false">IF(U246=0,0,SUMPRODUCT(MAX(('Van log'!$I$2:$I$2001=R246)*('Van log'!$J$2:$J$2001&lt;=T246)*('Van log'!$K$2:$K$2001&gt;=S246)*ROW('Van log'!$I$2:$I$2001))))</f>
        <v>0</v>
      </c>
    </row>
    <row r="247" customFormat="false" ht="15" hidden="false" customHeight="false" outlineLevel="0" collapsed="false">
      <c r="A247" s="13"/>
      <c r="B247" s="14"/>
      <c r="C247" s="14"/>
      <c r="D247" s="14"/>
      <c r="E247" s="14"/>
      <c r="F247" s="13"/>
      <c r="G247" s="15"/>
      <c r="H247" s="32"/>
      <c r="I247" s="13"/>
      <c r="J247" s="13"/>
      <c r="K247" s="29" t="str">
        <f aca="false">IF(S247="","",IF(U247=0,"Not in the log",INDEX('Van log'!$C$1:$C$2001,V247)&amp;IF(U247&gt;1," + "&amp;(U247-1)&amp;" more: check","")))</f>
        <v/>
      </c>
      <c r="L247" s="33" t="str">
        <f aca="false">IF(AND(A247&lt;&gt;"",OR(B247="Speeding",B247="Red light camera")),INT(A247*1)+28,"")</f>
        <v/>
      </c>
      <c r="M247" s="33" t="str">
        <f aca="true">IF(OR(A247="",OR(P247="Driver named",P247="Paid",P247="Cancelled"),MAX(N(I247),N(J247),N(L247))=0),"",IF(MIN(IF(N(I247)&gt;=TODAY(),N(I247),99999),IF(N(J247)&gt;=TODAY(),N(J247),99999),IF(N(L247)&gt;=TODAY(),N(L247),99999))&lt;99999,MIN(IF(N(I247)&gt;=TODAY(),N(I247),99999),IF(N(J247)&gt;=TODAY(),N(J247),99999),IF(N(L247)&gt;=TODAY(),N(L247),99999)),MAX(N(I247),N(J247),N(L247))))</f>
        <v/>
      </c>
      <c r="N247" s="34" t="str">
        <f aca="false">IF(M247="","",IF(M247=N(L247),"Name the driver",IF(M247=N(I247),"Reduced amount ends","Pay or respond")))</f>
        <v/>
      </c>
      <c r="O247" s="35" t="str">
        <f aca="true">IF(M247="","",M247-TODAY())</f>
        <v/>
      </c>
      <c r="P247" s="14"/>
      <c r="Q247" s="14"/>
      <c r="R247" s="17" t="str">
        <f aca="false">IF(TRIM(E247&amp;"")="","",SUBSTITUTE(UPPER(TRIM(E247&amp;""))," ",""))</f>
        <v/>
      </c>
      <c r="S247" s="18" t="str">
        <f aca="false">IF(OR(F247="",R247=""),"",IFERROR(INT(F247*1)+IF(TRIM(G247&amp;"")="",0,MOD(G247*1,1)),""))</f>
        <v/>
      </c>
      <c r="T247" s="18" t="str">
        <f aca="false">IF(S247="","",IFERROR(INT(F247*1)+IF(TRIM(G247&amp;"")="",1-1/86400,MOD(G247*1,1)),""))</f>
        <v/>
      </c>
      <c r="U247" s="17" t="n">
        <f aca="false">IF(S247="",0,SUMPRODUCT(('Van log'!$I$2:$I$2001=R247)*('Van log'!$J$2:$J$2001&lt;=T247)*('Van log'!$K$2:$K$2001&gt;=S247)))</f>
        <v>0</v>
      </c>
      <c r="V247" s="17" t="n">
        <f aca="false">IF(U247=0,0,SUMPRODUCT(MAX(('Van log'!$I$2:$I$2001=R247)*('Van log'!$J$2:$J$2001&lt;=T247)*('Van log'!$K$2:$K$2001&gt;=S247)*ROW('Van log'!$I$2:$I$2001))))</f>
        <v>0</v>
      </c>
    </row>
    <row r="248" customFormat="false" ht="15" hidden="false" customHeight="false" outlineLevel="0" collapsed="false">
      <c r="A248" s="13"/>
      <c r="B248" s="14"/>
      <c r="C248" s="14"/>
      <c r="D248" s="14"/>
      <c r="E248" s="14"/>
      <c r="F248" s="13"/>
      <c r="G248" s="15"/>
      <c r="H248" s="32"/>
      <c r="I248" s="13"/>
      <c r="J248" s="13"/>
      <c r="K248" s="29" t="str">
        <f aca="false">IF(S248="","",IF(U248=0,"Not in the log",INDEX('Van log'!$C$1:$C$2001,V248)&amp;IF(U248&gt;1," + "&amp;(U248-1)&amp;" more: check","")))</f>
        <v/>
      </c>
      <c r="L248" s="33" t="str">
        <f aca="false">IF(AND(A248&lt;&gt;"",OR(B248="Speeding",B248="Red light camera")),INT(A248*1)+28,"")</f>
        <v/>
      </c>
      <c r="M248" s="33" t="str">
        <f aca="true">IF(OR(A248="",OR(P248="Driver named",P248="Paid",P248="Cancelled"),MAX(N(I248),N(J248),N(L248))=0),"",IF(MIN(IF(N(I248)&gt;=TODAY(),N(I248),99999),IF(N(J248)&gt;=TODAY(),N(J248),99999),IF(N(L248)&gt;=TODAY(),N(L248),99999))&lt;99999,MIN(IF(N(I248)&gt;=TODAY(),N(I248),99999),IF(N(J248)&gt;=TODAY(),N(J248),99999),IF(N(L248)&gt;=TODAY(),N(L248),99999)),MAX(N(I248),N(J248),N(L248))))</f>
        <v/>
      </c>
      <c r="N248" s="34" t="str">
        <f aca="false">IF(M248="","",IF(M248=N(L248),"Name the driver",IF(M248=N(I248),"Reduced amount ends","Pay or respond")))</f>
        <v/>
      </c>
      <c r="O248" s="35" t="str">
        <f aca="true">IF(M248="","",M248-TODAY())</f>
        <v/>
      </c>
      <c r="P248" s="14"/>
      <c r="Q248" s="14"/>
      <c r="R248" s="17" t="str">
        <f aca="false">IF(TRIM(E248&amp;"")="","",SUBSTITUTE(UPPER(TRIM(E248&amp;""))," ",""))</f>
        <v/>
      </c>
      <c r="S248" s="18" t="str">
        <f aca="false">IF(OR(F248="",R248=""),"",IFERROR(INT(F248*1)+IF(TRIM(G248&amp;"")="",0,MOD(G248*1,1)),""))</f>
        <v/>
      </c>
      <c r="T248" s="18" t="str">
        <f aca="false">IF(S248="","",IFERROR(INT(F248*1)+IF(TRIM(G248&amp;"")="",1-1/86400,MOD(G248*1,1)),""))</f>
        <v/>
      </c>
      <c r="U248" s="17" t="n">
        <f aca="false">IF(S248="",0,SUMPRODUCT(('Van log'!$I$2:$I$2001=R248)*('Van log'!$J$2:$J$2001&lt;=T248)*('Van log'!$K$2:$K$2001&gt;=S248)))</f>
        <v>0</v>
      </c>
      <c r="V248" s="17" t="n">
        <f aca="false">IF(U248=0,0,SUMPRODUCT(MAX(('Van log'!$I$2:$I$2001=R248)*('Van log'!$J$2:$J$2001&lt;=T248)*('Van log'!$K$2:$K$2001&gt;=S248)*ROW('Van log'!$I$2:$I$2001))))</f>
        <v>0</v>
      </c>
    </row>
    <row r="249" customFormat="false" ht="15" hidden="false" customHeight="false" outlineLevel="0" collapsed="false">
      <c r="A249" s="13"/>
      <c r="B249" s="14"/>
      <c r="C249" s="14"/>
      <c r="D249" s="14"/>
      <c r="E249" s="14"/>
      <c r="F249" s="13"/>
      <c r="G249" s="15"/>
      <c r="H249" s="32"/>
      <c r="I249" s="13"/>
      <c r="J249" s="13"/>
      <c r="K249" s="29" t="str">
        <f aca="false">IF(S249="","",IF(U249=0,"Not in the log",INDEX('Van log'!$C$1:$C$2001,V249)&amp;IF(U249&gt;1," + "&amp;(U249-1)&amp;" more: check","")))</f>
        <v/>
      </c>
      <c r="L249" s="33" t="str">
        <f aca="false">IF(AND(A249&lt;&gt;"",OR(B249="Speeding",B249="Red light camera")),INT(A249*1)+28,"")</f>
        <v/>
      </c>
      <c r="M249" s="33" t="str">
        <f aca="true">IF(OR(A249="",OR(P249="Driver named",P249="Paid",P249="Cancelled"),MAX(N(I249),N(J249),N(L249))=0),"",IF(MIN(IF(N(I249)&gt;=TODAY(),N(I249),99999),IF(N(J249)&gt;=TODAY(),N(J249),99999),IF(N(L249)&gt;=TODAY(),N(L249),99999))&lt;99999,MIN(IF(N(I249)&gt;=TODAY(),N(I249),99999),IF(N(J249)&gt;=TODAY(),N(J249),99999),IF(N(L249)&gt;=TODAY(),N(L249),99999)),MAX(N(I249),N(J249),N(L249))))</f>
        <v/>
      </c>
      <c r="N249" s="34" t="str">
        <f aca="false">IF(M249="","",IF(M249=N(L249),"Name the driver",IF(M249=N(I249),"Reduced amount ends","Pay or respond")))</f>
        <v/>
      </c>
      <c r="O249" s="35" t="str">
        <f aca="true">IF(M249="","",M249-TODAY())</f>
        <v/>
      </c>
      <c r="P249" s="14"/>
      <c r="Q249" s="14"/>
      <c r="R249" s="17" t="str">
        <f aca="false">IF(TRIM(E249&amp;"")="","",SUBSTITUTE(UPPER(TRIM(E249&amp;""))," ",""))</f>
        <v/>
      </c>
      <c r="S249" s="18" t="str">
        <f aca="false">IF(OR(F249="",R249=""),"",IFERROR(INT(F249*1)+IF(TRIM(G249&amp;"")="",0,MOD(G249*1,1)),""))</f>
        <v/>
      </c>
      <c r="T249" s="18" t="str">
        <f aca="false">IF(S249="","",IFERROR(INT(F249*1)+IF(TRIM(G249&amp;"")="",1-1/86400,MOD(G249*1,1)),""))</f>
        <v/>
      </c>
      <c r="U249" s="17" t="n">
        <f aca="false">IF(S249="",0,SUMPRODUCT(('Van log'!$I$2:$I$2001=R249)*('Van log'!$J$2:$J$2001&lt;=T249)*('Van log'!$K$2:$K$2001&gt;=S249)))</f>
        <v>0</v>
      </c>
      <c r="V249" s="17" t="n">
        <f aca="false">IF(U249=0,0,SUMPRODUCT(MAX(('Van log'!$I$2:$I$2001=R249)*('Van log'!$J$2:$J$2001&lt;=T249)*('Van log'!$K$2:$K$2001&gt;=S249)*ROW('Van log'!$I$2:$I$2001))))</f>
        <v>0</v>
      </c>
    </row>
    <row r="250" customFormat="false" ht="15" hidden="false" customHeight="false" outlineLevel="0" collapsed="false">
      <c r="A250" s="13"/>
      <c r="B250" s="14"/>
      <c r="C250" s="14"/>
      <c r="D250" s="14"/>
      <c r="E250" s="14"/>
      <c r="F250" s="13"/>
      <c r="G250" s="15"/>
      <c r="H250" s="32"/>
      <c r="I250" s="13"/>
      <c r="J250" s="13"/>
      <c r="K250" s="29" t="str">
        <f aca="false">IF(S250="","",IF(U250=0,"Not in the log",INDEX('Van log'!$C$1:$C$2001,V250)&amp;IF(U250&gt;1," + "&amp;(U250-1)&amp;" more: check","")))</f>
        <v/>
      </c>
      <c r="L250" s="33" t="str">
        <f aca="false">IF(AND(A250&lt;&gt;"",OR(B250="Speeding",B250="Red light camera")),INT(A250*1)+28,"")</f>
        <v/>
      </c>
      <c r="M250" s="33" t="str">
        <f aca="true">IF(OR(A250="",OR(P250="Driver named",P250="Paid",P250="Cancelled"),MAX(N(I250),N(J250),N(L250))=0),"",IF(MIN(IF(N(I250)&gt;=TODAY(),N(I250),99999),IF(N(J250)&gt;=TODAY(),N(J250),99999),IF(N(L250)&gt;=TODAY(),N(L250),99999))&lt;99999,MIN(IF(N(I250)&gt;=TODAY(),N(I250),99999),IF(N(J250)&gt;=TODAY(),N(J250),99999),IF(N(L250)&gt;=TODAY(),N(L250),99999)),MAX(N(I250),N(J250),N(L250))))</f>
        <v/>
      </c>
      <c r="N250" s="34" t="str">
        <f aca="false">IF(M250="","",IF(M250=N(L250),"Name the driver",IF(M250=N(I250),"Reduced amount ends","Pay or respond")))</f>
        <v/>
      </c>
      <c r="O250" s="35" t="str">
        <f aca="true">IF(M250="","",M250-TODAY())</f>
        <v/>
      </c>
      <c r="P250" s="14"/>
      <c r="Q250" s="14"/>
      <c r="R250" s="17" t="str">
        <f aca="false">IF(TRIM(E250&amp;"")="","",SUBSTITUTE(UPPER(TRIM(E250&amp;""))," ",""))</f>
        <v/>
      </c>
      <c r="S250" s="18" t="str">
        <f aca="false">IF(OR(F250="",R250=""),"",IFERROR(INT(F250*1)+IF(TRIM(G250&amp;"")="",0,MOD(G250*1,1)),""))</f>
        <v/>
      </c>
      <c r="T250" s="18" t="str">
        <f aca="false">IF(S250="","",IFERROR(INT(F250*1)+IF(TRIM(G250&amp;"")="",1-1/86400,MOD(G250*1,1)),""))</f>
        <v/>
      </c>
      <c r="U250" s="17" t="n">
        <f aca="false">IF(S250="",0,SUMPRODUCT(('Van log'!$I$2:$I$2001=R250)*('Van log'!$J$2:$J$2001&lt;=T250)*('Van log'!$K$2:$K$2001&gt;=S250)))</f>
        <v>0</v>
      </c>
      <c r="V250" s="17" t="n">
        <f aca="false">IF(U250=0,0,SUMPRODUCT(MAX(('Van log'!$I$2:$I$2001=R250)*('Van log'!$J$2:$J$2001&lt;=T250)*('Van log'!$K$2:$K$2001&gt;=S250)*ROW('Van log'!$I$2:$I$2001))))</f>
        <v>0</v>
      </c>
    </row>
    <row r="251" customFormat="false" ht="15" hidden="false" customHeight="false" outlineLevel="0" collapsed="false">
      <c r="A251" s="13"/>
      <c r="B251" s="14"/>
      <c r="C251" s="14"/>
      <c r="D251" s="14"/>
      <c r="E251" s="14"/>
      <c r="F251" s="13"/>
      <c r="G251" s="15"/>
      <c r="H251" s="32"/>
      <c r="I251" s="13"/>
      <c r="J251" s="13"/>
      <c r="K251" s="29" t="str">
        <f aca="false">IF(S251="","",IF(U251=0,"Not in the log",INDEX('Van log'!$C$1:$C$2001,V251)&amp;IF(U251&gt;1," + "&amp;(U251-1)&amp;" more: check","")))</f>
        <v/>
      </c>
      <c r="L251" s="33" t="str">
        <f aca="false">IF(AND(A251&lt;&gt;"",OR(B251="Speeding",B251="Red light camera")),INT(A251*1)+28,"")</f>
        <v/>
      </c>
      <c r="M251" s="33" t="str">
        <f aca="true">IF(OR(A251="",OR(P251="Driver named",P251="Paid",P251="Cancelled"),MAX(N(I251),N(J251),N(L251))=0),"",IF(MIN(IF(N(I251)&gt;=TODAY(),N(I251),99999),IF(N(J251)&gt;=TODAY(),N(J251),99999),IF(N(L251)&gt;=TODAY(),N(L251),99999))&lt;99999,MIN(IF(N(I251)&gt;=TODAY(),N(I251),99999),IF(N(J251)&gt;=TODAY(),N(J251),99999),IF(N(L251)&gt;=TODAY(),N(L251),99999)),MAX(N(I251),N(J251),N(L251))))</f>
        <v/>
      </c>
      <c r="N251" s="34" t="str">
        <f aca="false">IF(M251="","",IF(M251=N(L251),"Name the driver",IF(M251=N(I251),"Reduced amount ends","Pay or respond")))</f>
        <v/>
      </c>
      <c r="O251" s="35" t="str">
        <f aca="true">IF(M251="","",M251-TODAY())</f>
        <v/>
      </c>
      <c r="P251" s="14"/>
      <c r="Q251" s="14"/>
      <c r="R251" s="17" t="str">
        <f aca="false">IF(TRIM(E251&amp;"")="","",SUBSTITUTE(UPPER(TRIM(E251&amp;""))," ",""))</f>
        <v/>
      </c>
      <c r="S251" s="18" t="str">
        <f aca="false">IF(OR(F251="",R251=""),"",IFERROR(INT(F251*1)+IF(TRIM(G251&amp;"")="",0,MOD(G251*1,1)),""))</f>
        <v/>
      </c>
      <c r="T251" s="18" t="str">
        <f aca="false">IF(S251="","",IFERROR(INT(F251*1)+IF(TRIM(G251&amp;"")="",1-1/86400,MOD(G251*1,1)),""))</f>
        <v/>
      </c>
      <c r="U251" s="17" t="n">
        <f aca="false">IF(S251="",0,SUMPRODUCT(('Van log'!$I$2:$I$2001=R251)*('Van log'!$J$2:$J$2001&lt;=T251)*('Van log'!$K$2:$K$2001&gt;=S251)))</f>
        <v>0</v>
      </c>
      <c r="V251" s="17" t="n">
        <f aca="false">IF(U251=0,0,SUMPRODUCT(MAX(('Van log'!$I$2:$I$2001=R251)*('Van log'!$J$2:$J$2001&lt;=T251)*('Van log'!$K$2:$K$2001&gt;=S251)*ROW('Van log'!$I$2:$I$2001))))</f>
        <v>0</v>
      </c>
    </row>
    <row r="252" customFormat="false" ht="15" hidden="false" customHeight="false" outlineLevel="0" collapsed="false">
      <c r="A252" s="13"/>
      <c r="B252" s="14"/>
      <c r="C252" s="14"/>
      <c r="D252" s="14"/>
      <c r="E252" s="14"/>
      <c r="F252" s="13"/>
      <c r="G252" s="15"/>
      <c r="H252" s="32"/>
      <c r="I252" s="13"/>
      <c r="J252" s="13"/>
      <c r="K252" s="29" t="str">
        <f aca="false">IF(S252="","",IF(U252=0,"Not in the log",INDEX('Van log'!$C$1:$C$2001,V252)&amp;IF(U252&gt;1," + "&amp;(U252-1)&amp;" more: check","")))</f>
        <v/>
      </c>
      <c r="L252" s="33" t="str">
        <f aca="false">IF(AND(A252&lt;&gt;"",OR(B252="Speeding",B252="Red light camera")),INT(A252*1)+28,"")</f>
        <v/>
      </c>
      <c r="M252" s="33" t="str">
        <f aca="true">IF(OR(A252="",OR(P252="Driver named",P252="Paid",P252="Cancelled"),MAX(N(I252),N(J252),N(L252))=0),"",IF(MIN(IF(N(I252)&gt;=TODAY(),N(I252),99999),IF(N(J252)&gt;=TODAY(),N(J252),99999),IF(N(L252)&gt;=TODAY(),N(L252),99999))&lt;99999,MIN(IF(N(I252)&gt;=TODAY(),N(I252),99999),IF(N(J252)&gt;=TODAY(),N(J252),99999),IF(N(L252)&gt;=TODAY(),N(L252),99999)),MAX(N(I252),N(J252),N(L252))))</f>
        <v/>
      </c>
      <c r="N252" s="34" t="str">
        <f aca="false">IF(M252="","",IF(M252=N(L252),"Name the driver",IF(M252=N(I252),"Reduced amount ends","Pay or respond")))</f>
        <v/>
      </c>
      <c r="O252" s="35" t="str">
        <f aca="true">IF(M252="","",M252-TODAY())</f>
        <v/>
      </c>
      <c r="P252" s="14"/>
      <c r="Q252" s="14"/>
      <c r="R252" s="17" t="str">
        <f aca="false">IF(TRIM(E252&amp;"")="","",SUBSTITUTE(UPPER(TRIM(E252&amp;""))," ",""))</f>
        <v/>
      </c>
      <c r="S252" s="18" t="str">
        <f aca="false">IF(OR(F252="",R252=""),"",IFERROR(INT(F252*1)+IF(TRIM(G252&amp;"")="",0,MOD(G252*1,1)),""))</f>
        <v/>
      </c>
      <c r="T252" s="18" t="str">
        <f aca="false">IF(S252="","",IFERROR(INT(F252*1)+IF(TRIM(G252&amp;"")="",1-1/86400,MOD(G252*1,1)),""))</f>
        <v/>
      </c>
      <c r="U252" s="17" t="n">
        <f aca="false">IF(S252="",0,SUMPRODUCT(('Van log'!$I$2:$I$2001=R252)*('Van log'!$J$2:$J$2001&lt;=T252)*('Van log'!$K$2:$K$2001&gt;=S252)))</f>
        <v>0</v>
      </c>
      <c r="V252" s="17" t="n">
        <f aca="false">IF(U252=0,0,SUMPRODUCT(MAX(('Van log'!$I$2:$I$2001=R252)*('Van log'!$J$2:$J$2001&lt;=T252)*('Van log'!$K$2:$K$2001&gt;=S252)*ROW('Van log'!$I$2:$I$2001))))</f>
        <v>0</v>
      </c>
    </row>
    <row r="253" customFormat="false" ht="15" hidden="false" customHeight="false" outlineLevel="0" collapsed="false">
      <c r="A253" s="13"/>
      <c r="B253" s="14"/>
      <c r="C253" s="14"/>
      <c r="D253" s="14"/>
      <c r="E253" s="14"/>
      <c r="F253" s="13"/>
      <c r="G253" s="15"/>
      <c r="H253" s="32"/>
      <c r="I253" s="13"/>
      <c r="J253" s="13"/>
      <c r="K253" s="29" t="str">
        <f aca="false">IF(S253="","",IF(U253=0,"Not in the log",INDEX('Van log'!$C$1:$C$2001,V253)&amp;IF(U253&gt;1," + "&amp;(U253-1)&amp;" more: check","")))</f>
        <v/>
      </c>
      <c r="L253" s="33" t="str">
        <f aca="false">IF(AND(A253&lt;&gt;"",OR(B253="Speeding",B253="Red light camera")),INT(A253*1)+28,"")</f>
        <v/>
      </c>
      <c r="M253" s="33" t="str">
        <f aca="true">IF(OR(A253="",OR(P253="Driver named",P253="Paid",P253="Cancelled"),MAX(N(I253),N(J253),N(L253))=0),"",IF(MIN(IF(N(I253)&gt;=TODAY(),N(I253),99999),IF(N(J253)&gt;=TODAY(),N(J253),99999),IF(N(L253)&gt;=TODAY(),N(L253),99999))&lt;99999,MIN(IF(N(I253)&gt;=TODAY(),N(I253),99999),IF(N(J253)&gt;=TODAY(),N(J253),99999),IF(N(L253)&gt;=TODAY(),N(L253),99999)),MAX(N(I253),N(J253),N(L253))))</f>
        <v/>
      </c>
      <c r="N253" s="34" t="str">
        <f aca="false">IF(M253="","",IF(M253=N(L253),"Name the driver",IF(M253=N(I253),"Reduced amount ends","Pay or respond")))</f>
        <v/>
      </c>
      <c r="O253" s="35" t="str">
        <f aca="true">IF(M253="","",M253-TODAY())</f>
        <v/>
      </c>
      <c r="P253" s="14"/>
      <c r="Q253" s="14"/>
      <c r="R253" s="17" t="str">
        <f aca="false">IF(TRIM(E253&amp;"")="","",SUBSTITUTE(UPPER(TRIM(E253&amp;""))," ",""))</f>
        <v/>
      </c>
      <c r="S253" s="18" t="str">
        <f aca="false">IF(OR(F253="",R253=""),"",IFERROR(INT(F253*1)+IF(TRIM(G253&amp;"")="",0,MOD(G253*1,1)),""))</f>
        <v/>
      </c>
      <c r="T253" s="18" t="str">
        <f aca="false">IF(S253="","",IFERROR(INT(F253*1)+IF(TRIM(G253&amp;"")="",1-1/86400,MOD(G253*1,1)),""))</f>
        <v/>
      </c>
      <c r="U253" s="17" t="n">
        <f aca="false">IF(S253="",0,SUMPRODUCT(('Van log'!$I$2:$I$2001=R253)*('Van log'!$J$2:$J$2001&lt;=T253)*('Van log'!$K$2:$K$2001&gt;=S253)))</f>
        <v>0</v>
      </c>
      <c r="V253" s="17" t="n">
        <f aca="false">IF(U253=0,0,SUMPRODUCT(MAX(('Van log'!$I$2:$I$2001=R253)*('Van log'!$J$2:$J$2001&lt;=T253)*('Van log'!$K$2:$K$2001&gt;=S253)*ROW('Van log'!$I$2:$I$2001))))</f>
        <v>0</v>
      </c>
    </row>
    <row r="254" customFormat="false" ht="15" hidden="false" customHeight="false" outlineLevel="0" collapsed="false">
      <c r="A254" s="13"/>
      <c r="B254" s="14"/>
      <c r="C254" s="14"/>
      <c r="D254" s="14"/>
      <c r="E254" s="14"/>
      <c r="F254" s="13"/>
      <c r="G254" s="15"/>
      <c r="H254" s="32"/>
      <c r="I254" s="13"/>
      <c r="J254" s="13"/>
      <c r="K254" s="29" t="str">
        <f aca="false">IF(S254="","",IF(U254=0,"Not in the log",INDEX('Van log'!$C$1:$C$2001,V254)&amp;IF(U254&gt;1," + "&amp;(U254-1)&amp;" more: check","")))</f>
        <v/>
      </c>
      <c r="L254" s="33" t="str">
        <f aca="false">IF(AND(A254&lt;&gt;"",OR(B254="Speeding",B254="Red light camera")),INT(A254*1)+28,"")</f>
        <v/>
      </c>
      <c r="M254" s="33" t="str">
        <f aca="true">IF(OR(A254="",OR(P254="Driver named",P254="Paid",P254="Cancelled"),MAX(N(I254),N(J254),N(L254))=0),"",IF(MIN(IF(N(I254)&gt;=TODAY(),N(I254),99999),IF(N(J254)&gt;=TODAY(),N(J254),99999),IF(N(L254)&gt;=TODAY(),N(L254),99999))&lt;99999,MIN(IF(N(I254)&gt;=TODAY(),N(I254),99999),IF(N(J254)&gt;=TODAY(),N(J254),99999),IF(N(L254)&gt;=TODAY(),N(L254),99999)),MAX(N(I254),N(J254),N(L254))))</f>
        <v/>
      </c>
      <c r="N254" s="34" t="str">
        <f aca="false">IF(M254="","",IF(M254=N(L254),"Name the driver",IF(M254=N(I254),"Reduced amount ends","Pay or respond")))</f>
        <v/>
      </c>
      <c r="O254" s="35" t="str">
        <f aca="true">IF(M254="","",M254-TODAY())</f>
        <v/>
      </c>
      <c r="P254" s="14"/>
      <c r="Q254" s="14"/>
      <c r="R254" s="17" t="str">
        <f aca="false">IF(TRIM(E254&amp;"")="","",SUBSTITUTE(UPPER(TRIM(E254&amp;""))," ",""))</f>
        <v/>
      </c>
      <c r="S254" s="18" t="str">
        <f aca="false">IF(OR(F254="",R254=""),"",IFERROR(INT(F254*1)+IF(TRIM(G254&amp;"")="",0,MOD(G254*1,1)),""))</f>
        <v/>
      </c>
      <c r="T254" s="18" t="str">
        <f aca="false">IF(S254="","",IFERROR(INT(F254*1)+IF(TRIM(G254&amp;"")="",1-1/86400,MOD(G254*1,1)),""))</f>
        <v/>
      </c>
      <c r="U254" s="17" t="n">
        <f aca="false">IF(S254="",0,SUMPRODUCT(('Van log'!$I$2:$I$2001=R254)*('Van log'!$J$2:$J$2001&lt;=T254)*('Van log'!$K$2:$K$2001&gt;=S254)))</f>
        <v>0</v>
      </c>
      <c r="V254" s="17" t="n">
        <f aca="false">IF(U254=0,0,SUMPRODUCT(MAX(('Van log'!$I$2:$I$2001=R254)*('Van log'!$J$2:$J$2001&lt;=T254)*('Van log'!$K$2:$K$2001&gt;=S254)*ROW('Van log'!$I$2:$I$2001))))</f>
        <v>0</v>
      </c>
    </row>
    <row r="255" customFormat="false" ht="15" hidden="false" customHeight="false" outlineLevel="0" collapsed="false">
      <c r="A255" s="13"/>
      <c r="B255" s="14"/>
      <c r="C255" s="14"/>
      <c r="D255" s="14"/>
      <c r="E255" s="14"/>
      <c r="F255" s="13"/>
      <c r="G255" s="15"/>
      <c r="H255" s="32"/>
      <c r="I255" s="13"/>
      <c r="J255" s="13"/>
      <c r="K255" s="29" t="str">
        <f aca="false">IF(S255="","",IF(U255=0,"Not in the log",INDEX('Van log'!$C$1:$C$2001,V255)&amp;IF(U255&gt;1," + "&amp;(U255-1)&amp;" more: check","")))</f>
        <v/>
      </c>
      <c r="L255" s="33" t="str">
        <f aca="false">IF(AND(A255&lt;&gt;"",OR(B255="Speeding",B255="Red light camera")),INT(A255*1)+28,"")</f>
        <v/>
      </c>
      <c r="M255" s="33" t="str">
        <f aca="true">IF(OR(A255="",OR(P255="Driver named",P255="Paid",P255="Cancelled"),MAX(N(I255),N(J255),N(L255))=0),"",IF(MIN(IF(N(I255)&gt;=TODAY(),N(I255),99999),IF(N(J255)&gt;=TODAY(),N(J255),99999),IF(N(L255)&gt;=TODAY(),N(L255),99999))&lt;99999,MIN(IF(N(I255)&gt;=TODAY(),N(I255),99999),IF(N(J255)&gt;=TODAY(),N(J255),99999),IF(N(L255)&gt;=TODAY(),N(L255),99999)),MAX(N(I255),N(J255),N(L255))))</f>
        <v/>
      </c>
      <c r="N255" s="34" t="str">
        <f aca="false">IF(M255="","",IF(M255=N(L255),"Name the driver",IF(M255=N(I255),"Reduced amount ends","Pay or respond")))</f>
        <v/>
      </c>
      <c r="O255" s="35" t="str">
        <f aca="true">IF(M255="","",M255-TODAY())</f>
        <v/>
      </c>
      <c r="P255" s="14"/>
      <c r="Q255" s="14"/>
      <c r="R255" s="17" t="str">
        <f aca="false">IF(TRIM(E255&amp;"")="","",SUBSTITUTE(UPPER(TRIM(E255&amp;""))," ",""))</f>
        <v/>
      </c>
      <c r="S255" s="18" t="str">
        <f aca="false">IF(OR(F255="",R255=""),"",IFERROR(INT(F255*1)+IF(TRIM(G255&amp;"")="",0,MOD(G255*1,1)),""))</f>
        <v/>
      </c>
      <c r="T255" s="18" t="str">
        <f aca="false">IF(S255="","",IFERROR(INT(F255*1)+IF(TRIM(G255&amp;"")="",1-1/86400,MOD(G255*1,1)),""))</f>
        <v/>
      </c>
      <c r="U255" s="17" t="n">
        <f aca="false">IF(S255="",0,SUMPRODUCT(('Van log'!$I$2:$I$2001=R255)*('Van log'!$J$2:$J$2001&lt;=T255)*('Van log'!$K$2:$K$2001&gt;=S255)))</f>
        <v>0</v>
      </c>
      <c r="V255" s="17" t="n">
        <f aca="false">IF(U255=0,0,SUMPRODUCT(MAX(('Van log'!$I$2:$I$2001=R255)*('Van log'!$J$2:$J$2001&lt;=T255)*('Van log'!$K$2:$K$2001&gt;=S255)*ROW('Van log'!$I$2:$I$2001))))</f>
        <v>0</v>
      </c>
    </row>
    <row r="256" customFormat="false" ht="15" hidden="false" customHeight="false" outlineLevel="0" collapsed="false">
      <c r="A256" s="13"/>
      <c r="B256" s="14"/>
      <c r="C256" s="14"/>
      <c r="D256" s="14"/>
      <c r="E256" s="14"/>
      <c r="F256" s="13"/>
      <c r="G256" s="15"/>
      <c r="H256" s="32"/>
      <c r="I256" s="13"/>
      <c r="J256" s="13"/>
      <c r="K256" s="29" t="str">
        <f aca="false">IF(S256="","",IF(U256=0,"Not in the log",INDEX('Van log'!$C$1:$C$2001,V256)&amp;IF(U256&gt;1," + "&amp;(U256-1)&amp;" more: check","")))</f>
        <v/>
      </c>
      <c r="L256" s="33" t="str">
        <f aca="false">IF(AND(A256&lt;&gt;"",OR(B256="Speeding",B256="Red light camera")),INT(A256*1)+28,"")</f>
        <v/>
      </c>
      <c r="M256" s="33" t="str">
        <f aca="true">IF(OR(A256="",OR(P256="Driver named",P256="Paid",P256="Cancelled"),MAX(N(I256),N(J256),N(L256))=0),"",IF(MIN(IF(N(I256)&gt;=TODAY(),N(I256),99999),IF(N(J256)&gt;=TODAY(),N(J256),99999),IF(N(L256)&gt;=TODAY(),N(L256),99999))&lt;99999,MIN(IF(N(I256)&gt;=TODAY(),N(I256),99999),IF(N(J256)&gt;=TODAY(),N(J256),99999),IF(N(L256)&gt;=TODAY(),N(L256),99999)),MAX(N(I256),N(J256),N(L256))))</f>
        <v/>
      </c>
      <c r="N256" s="34" t="str">
        <f aca="false">IF(M256="","",IF(M256=N(L256),"Name the driver",IF(M256=N(I256),"Reduced amount ends","Pay or respond")))</f>
        <v/>
      </c>
      <c r="O256" s="35" t="str">
        <f aca="true">IF(M256="","",M256-TODAY())</f>
        <v/>
      </c>
      <c r="P256" s="14"/>
      <c r="Q256" s="14"/>
      <c r="R256" s="17" t="str">
        <f aca="false">IF(TRIM(E256&amp;"")="","",SUBSTITUTE(UPPER(TRIM(E256&amp;""))," ",""))</f>
        <v/>
      </c>
      <c r="S256" s="18" t="str">
        <f aca="false">IF(OR(F256="",R256=""),"",IFERROR(INT(F256*1)+IF(TRIM(G256&amp;"")="",0,MOD(G256*1,1)),""))</f>
        <v/>
      </c>
      <c r="T256" s="18" t="str">
        <f aca="false">IF(S256="","",IFERROR(INT(F256*1)+IF(TRIM(G256&amp;"")="",1-1/86400,MOD(G256*1,1)),""))</f>
        <v/>
      </c>
      <c r="U256" s="17" t="n">
        <f aca="false">IF(S256="",0,SUMPRODUCT(('Van log'!$I$2:$I$2001=R256)*('Van log'!$J$2:$J$2001&lt;=T256)*('Van log'!$K$2:$K$2001&gt;=S256)))</f>
        <v>0</v>
      </c>
      <c r="V256" s="17" t="n">
        <f aca="false">IF(U256=0,0,SUMPRODUCT(MAX(('Van log'!$I$2:$I$2001=R256)*('Van log'!$J$2:$J$2001&lt;=T256)*('Van log'!$K$2:$K$2001&gt;=S256)*ROW('Van log'!$I$2:$I$2001))))</f>
        <v>0</v>
      </c>
    </row>
    <row r="257" customFormat="false" ht="15" hidden="false" customHeight="false" outlineLevel="0" collapsed="false">
      <c r="A257" s="13"/>
      <c r="B257" s="14"/>
      <c r="C257" s="14"/>
      <c r="D257" s="14"/>
      <c r="E257" s="14"/>
      <c r="F257" s="13"/>
      <c r="G257" s="15"/>
      <c r="H257" s="32"/>
      <c r="I257" s="13"/>
      <c r="J257" s="13"/>
      <c r="K257" s="29" t="str">
        <f aca="false">IF(S257="","",IF(U257=0,"Not in the log",INDEX('Van log'!$C$1:$C$2001,V257)&amp;IF(U257&gt;1," + "&amp;(U257-1)&amp;" more: check","")))</f>
        <v/>
      </c>
      <c r="L257" s="33" t="str">
        <f aca="false">IF(AND(A257&lt;&gt;"",OR(B257="Speeding",B257="Red light camera")),INT(A257*1)+28,"")</f>
        <v/>
      </c>
      <c r="M257" s="33" t="str">
        <f aca="true">IF(OR(A257="",OR(P257="Driver named",P257="Paid",P257="Cancelled"),MAX(N(I257),N(J257),N(L257))=0),"",IF(MIN(IF(N(I257)&gt;=TODAY(),N(I257),99999),IF(N(J257)&gt;=TODAY(),N(J257),99999),IF(N(L257)&gt;=TODAY(),N(L257),99999))&lt;99999,MIN(IF(N(I257)&gt;=TODAY(),N(I257),99999),IF(N(J257)&gt;=TODAY(),N(J257),99999),IF(N(L257)&gt;=TODAY(),N(L257),99999)),MAX(N(I257),N(J257),N(L257))))</f>
        <v/>
      </c>
      <c r="N257" s="34" t="str">
        <f aca="false">IF(M257="","",IF(M257=N(L257),"Name the driver",IF(M257=N(I257),"Reduced amount ends","Pay or respond")))</f>
        <v/>
      </c>
      <c r="O257" s="35" t="str">
        <f aca="true">IF(M257="","",M257-TODAY())</f>
        <v/>
      </c>
      <c r="P257" s="14"/>
      <c r="Q257" s="14"/>
      <c r="R257" s="17" t="str">
        <f aca="false">IF(TRIM(E257&amp;"")="","",SUBSTITUTE(UPPER(TRIM(E257&amp;""))," ",""))</f>
        <v/>
      </c>
      <c r="S257" s="18" t="str">
        <f aca="false">IF(OR(F257="",R257=""),"",IFERROR(INT(F257*1)+IF(TRIM(G257&amp;"")="",0,MOD(G257*1,1)),""))</f>
        <v/>
      </c>
      <c r="T257" s="18" t="str">
        <f aca="false">IF(S257="","",IFERROR(INT(F257*1)+IF(TRIM(G257&amp;"")="",1-1/86400,MOD(G257*1,1)),""))</f>
        <v/>
      </c>
      <c r="U257" s="17" t="n">
        <f aca="false">IF(S257="",0,SUMPRODUCT(('Van log'!$I$2:$I$2001=R257)*('Van log'!$J$2:$J$2001&lt;=T257)*('Van log'!$K$2:$K$2001&gt;=S257)))</f>
        <v>0</v>
      </c>
      <c r="V257" s="17" t="n">
        <f aca="false">IF(U257=0,0,SUMPRODUCT(MAX(('Van log'!$I$2:$I$2001=R257)*('Van log'!$J$2:$J$2001&lt;=T257)*('Van log'!$K$2:$K$2001&gt;=S257)*ROW('Van log'!$I$2:$I$2001))))</f>
        <v>0</v>
      </c>
    </row>
    <row r="258" customFormat="false" ht="15" hidden="false" customHeight="false" outlineLevel="0" collapsed="false">
      <c r="A258" s="13"/>
      <c r="B258" s="14"/>
      <c r="C258" s="14"/>
      <c r="D258" s="14"/>
      <c r="E258" s="14"/>
      <c r="F258" s="13"/>
      <c r="G258" s="15"/>
      <c r="H258" s="32"/>
      <c r="I258" s="13"/>
      <c r="J258" s="13"/>
      <c r="K258" s="29" t="str">
        <f aca="false">IF(S258="","",IF(U258=0,"Not in the log",INDEX('Van log'!$C$1:$C$2001,V258)&amp;IF(U258&gt;1," + "&amp;(U258-1)&amp;" more: check","")))</f>
        <v/>
      </c>
      <c r="L258" s="33" t="str">
        <f aca="false">IF(AND(A258&lt;&gt;"",OR(B258="Speeding",B258="Red light camera")),INT(A258*1)+28,"")</f>
        <v/>
      </c>
      <c r="M258" s="33" t="str">
        <f aca="true">IF(OR(A258="",OR(P258="Driver named",P258="Paid",P258="Cancelled"),MAX(N(I258),N(J258),N(L258))=0),"",IF(MIN(IF(N(I258)&gt;=TODAY(),N(I258),99999),IF(N(J258)&gt;=TODAY(),N(J258),99999),IF(N(L258)&gt;=TODAY(),N(L258),99999))&lt;99999,MIN(IF(N(I258)&gt;=TODAY(),N(I258),99999),IF(N(J258)&gt;=TODAY(),N(J258),99999),IF(N(L258)&gt;=TODAY(),N(L258),99999)),MAX(N(I258),N(J258),N(L258))))</f>
        <v/>
      </c>
      <c r="N258" s="34" t="str">
        <f aca="false">IF(M258="","",IF(M258=N(L258),"Name the driver",IF(M258=N(I258),"Reduced amount ends","Pay or respond")))</f>
        <v/>
      </c>
      <c r="O258" s="35" t="str">
        <f aca="true">IF(M258="","",M258-TODAY())</f>
        <v/>
      </c>
      <c r="P258" s="14"/>
      <c r="Q258" s="14"/>
      <c r="R258" s="17" t="str">
        <f aca="false">IF(TRIM(E258&amp;"")="","",SUBSTITUTE(UPPER(TRIM(E258&amp;""))," ",""))</f>
        <v/>
      </c>
      <c r="S258" s="18" t="str">
        <f aca="false">IF(OR(F258="",R258=""),"",IFERROR(INT(F258*1)+IF(TRIM(G258&amp;"")="",0,MOD(G258*1,1)),""))</f>
        <v/>
      </c>
      <c r="T258" s="18" t="str">
        <f aca="false">IF(S258="","",IFERROR(INT(F258*1)+IF(TRIM(G258&amp;"")="",1-1/86400,MOD(G258*1,1)),""))</f>
        <v/>
      </c>
      <c r="U258" s="17" t="n">
        <f aca="false">IF(S258="",0,SUMPRODUCT(('Van log'!$I$2:$I$2001=R258)*('Van log'!$J$2:$J$2001&lt;=T258)*('Van log'!$K$2:$K$2001&gt;=S258)))</f>
        <v>0</v>
      </c>
      <c r="V258" s="17" t="n">
        <f aca="false">IF(U258=0,0,SUMPRODUCT(MAX(('Van log'!$I$2:$I$2001=R258)*('Van log'!$J$2:$J$2001&lt;=T258)*('Van log'!$K$2:$K$2001&gt;=S258)*ROW('Van log'!$I$2:$I$2001))))</f>
        <v>0</v>
      </c>
    </row>
    <row r="259" customFormat="false" ht="15" hidden="false" customHeight="false" outlineLevel="0" collapsed="false">
      <c r="A259" s="13"/>
      <c r="B259" s="14"/>
      <c r="C259" s="14"/>
      <c r="D259" s="14"/>
      <c r="E259" s="14"/>
      <c r="F259" s="13"/>
      <c r="G259" s="15"/>
      <c r="H259" s="32"/>
      <c r="I259" s="13"/>
      <c r="J259" s="13"/>
      <c r="K259" s="29" t="str">
        <f aca="false">IF(S259="","",IF(U259=0,"Not in the log",INDEX('Van log'!$C$1:$C$2001,V259)&amp;IF(U259&gt;1," + "&amp;(U259-1)&amp;" more: check","")))</f>
        <v/>
      </c>
      <c r="L259" s="33" t="str">
        <f aca="false">IF(AND(A259&lt;&gt;"",OR(B259="Speeding",B259="Red light camera")),INT(A259*1)+28,"")</f>
        <v/>
      </c>
      <c r="M259" s="33" t="str">
        <f aca="true">IF(OR(A259="",OR(P259="Driver named",P259="Paid",P259="Cancelled"),MAX(N(I259),N(J259),N(L259))=0),"",IF(MIN(IF(N(I259)&gt;=TODAY(),N(I259),99999),IF(N(J259)&gt;=TODAY(),N(J259),99999),IF(N(L259)&gt;=TODAY(),N(L259),99999))&lt;99999,MIN(IF(N(I259)&gt;=TODAY(),N(I259),99999),IF(N(J259)&gt;=TODAY(),N(J259),99999),IF(N(L259)&gt;=TODAY(),N(L259),99999)),MAX(N(I259),N(J259),N(L259))))</f>
        <v/>
      </c>
      <c r="N259" s="34" t="str">
        <f aca="false">IF(M259="","",IF(M259=N(L259),"Name the driver",IF(M259=N(I259),"Reduced amount ends","Pay or respond")))</f>
        <v/>
      </c>
      <c r="O259" s="35" t="str">
        <f aca="true">IF(M259="","",M259-TODAY())</f>
        <v/>
      </c>
      <c r="P259" s="14"/>
      <c r="Q259" s="14"/>
      <c r="R259" s="17" t="str">
        <f aca="false">IF(TRIM(E259&amp;"")="","",SUBSTITUTE(UPPER(TRIM(E259&amp;""))," ",""))</f>
        <v/>
      </c>
      <c r="S259" s="18" t="str">
        <f aca="false">IF(OR(F259="",R259=""),"",IFERROR(INT(F259*1)+IF(TRIM(G259&amp;"")="",0,MOD(G259*1,1)),""))</f>
        <v/>
      </c>
      <c r="T259" s="18" t="str">
        <f aca="false">IF(S259="","",IFERROR(INT(F259*1)+IF(TRIM(G259&amp;"")="",1-1/86400,MOD(G259*1,1)),""))</f>
        <v/>
      </c>
      <c r="U259" s="17" t="n">
        <f aca="false">IF(S259="",0,SUMPRODUCT(('Van log'!$I$2:$I$2001=R259)*('Van log'!$J$2:$J$2001&lt;=T259)*('Van log'!$K$2:$K$2001&gt;=S259)))</f>
        <v>0</v>
      </c>
      <c r="V259" s="17" t="n">
        <f aca="false">IF(U259=0,0,SUMPRODUCT(MAX(('Van log'!$I$2:$I$2001=R259)*('Van log'!$J$2:$J$2001&lt;=T259)*('Van log'!$K$2:$K$2001&gt;=S259)*ROW('Van log'!$I$2:$I$2001))))</f>
        <v>0</v>
      </c>
    </row>
    <row r="260" customFormat="false" ht="15" hidden="false" customHeight="false" outlineLevel="0" collapsed="false">
      <c r="A260" s="13"/>
      <c r="B260" s="14"/>
      <c r="C260" s="14"/>
      <c r="D260" s="14"/>
      <c r="E260" s="14"/>
      <c r="F260" s="13"/>
      <c r="G260" s="15"/>
      <c r="H260" s="32"/>
      <c r="I260" s="13"/>
      <c r="J260" s="13"/>
      <c r="K260" s="29" t="str">
        <f aca="false">IF(S260="","",IF(U260=0,"Not in the log",INDEX('Van log'!$C$1:$C$2001,V260)&amp;IF(U260&gt;1," + "&amp;(U260-1)&amp;" more: check","")))</f>
        <v/>
      </c>
      <c r="L260" s="33" t="str">
        <f aca="false">IF(AND(A260&lt;&gt;"",OR(B260="Speeding",B260="Red light camera")),INT(A260*1)+28,"")</f>
        <v/>
      </c>
      <c r="M260" s="33" t="str">
        <f aca="true">IF(OR(A260="",OR(P260="Driver named",P260="Paid",P260="Cancelled"),MAX(N(I260),N(J260),N(L260))=0),"",IF(MIN(IF(N(I260)&gt;=TODAY(),N(I260),99999),IF(N(J260)&gt;=TODAY(),N(J260),99999),IF(N(L260)&gt;=TODAY(),N(L260),99999))&lt;99999,MIN(IF(N(I260)&gt;=TODAY(),N(I260),99999),IF(N(J260)&gt;=TODAY(),N(J260),99999),IF(N(L260)&gt;=TODAY(),N(L260),99999)),MAX(N(I260),N(J260),N(L260))))</f>
        <v/>
      </c>
      <c r="N260" s="34" t="str">
        <f aca="false">IF(M260="","",IF(M260=N(L260),"Name the driver",IF(M260=N(I260),"Reduced amount ends","Pay or respond")))</f>
        <v/>
      </c>
      <c r="O260" s="35" t="str">
        <f aca="true">IF(M260="","",M260-TODAY())</f>
        <v/>
      </c>
      <c r="P260" s="14"/>
      <c r="Q260" s="14"/>
      <c r="R260" s="17" t="str">
        <f aca="false">IF(TRIM(E260&amp;"")="","",SUBSTITUTE(UPPER(TRIM(E260&amp;""))," ",""))</f>
        <v/>
      </c>
      <c r="S260" s="18" t="str">
        <f aca="false">IF(OR(F260="",R260=""),"",IFERROR(INT(F260*1)+IF(TRIM(G260&amp;"")="",0,MOD(G260*1,1)),""))</f>
        <v/>
      </c>
      <c r="T260" s="18" t="str">
        <f aca="false">IF(S260="","",IFERROR(INT(F260*1)+IF(TRIM(G260&amp;"")="",1-1/86400,MOD(G260*1,1)),""))</f>
        <v/>
      </c>
      <c r="U260" s="17" t="n">
        <f aca="false">IF(S260="",0,SUMPRODUCT(('Van log'!$I$2:$I$2001=R260)*('Van log'!$J$2:$J$2001&lt;=T260)*('Van log'!$K$2:$K$2001&gt;=S260)))</f>
        <v>0</v>
      </c>
      <c r="V260" s="17" t="n">
        <f aca="false">IF(U260=0,0,SUMPRODUCT(MAX(('Van log'!$I$2:$I$2001=R260)*('Van log'!$J$2:$J$2001&lt;=T260)*('Van log'!$K$2:$K$2001&gt;=S260)*ROW('Van log'!$I$2:$I$2001))))</f>
        <v>0</v>
      </c>
    </row>
    <row r="261" customFormat="false" ht="15" hidden="false" customHeight="false" outlineLevel="0" collapsed="false">
      <c r="A261" s="13"/>
      <c r="B261" s="14"/>
      <c r="C261" s="14"/>
      <c r="D261" s="14"/>
      <c r="E261" s="14"/>
      <c r="F261" s="13"/>
      <c r="G261" s="15"/>
      <c r="H261" s="32"/>
      <c r="I261" s="13"/>
      <c r="J261" s="13"/>
      <c r="K261" s="29" t="str">
        <f aca="false">IF(S261="","",IF(U261=0,"Not in the log",INDEX('Van log'!$C$1:$C$2001,V261)&amp;IF(U261&gt;1," + "&amp;(U261-1)&amp;" more: check","")))</f>
        <v/>
      </c>
      <c r="L261" s="33" t="str">
        <f aca="false">IF(AND(A261&lt;&gt;"",OR(B261="Speeding",B261="Red light camera")),INT(A261*1)+28,"")</f>
        <v/>
      </c>
      <c r="M261" s="33" t="str">
        <f aca="true">IF(OR(A261="",OR(P261="Driver named",P261="Paid",P261="Cancelled"),MAX(N(I261),N(J261),N(L261))=0),"",IF(MIN(IF(N(I261)&gt;=TODAY(),N(I261),99999),IF(N(J261)&gt;=TODAY(),N(J261),99999),IF(N(L261)&gt;=TODAY(),N(L261),99999))&lt;99999,MIN(IF(N(I261)&gt;=TODAY(),N(I261),99999),IF(N(J261)&gt;=TODAY(),N(J261),99999),IF(N(L261)&gt;=TODAY(),N(L261),99999)),MAX(N(I261),N(J261),N(L261))))</f>
        <v/>
      </c>
      <c r="N261" s="34" t="str">
        <f aca="false">IF(M261="","",IF(M261=N(L261),"Name the driver",IF(M261=N(I261),"Reduced amount ends","Pay or respond")))</f>
        <v/>
      </c>
      <c r="O261" s="35" t="str">
        <f aca="true">IF(M261="","",M261-TODAY())</f>
        <v/>
      </c>
      <c r="P261" s="14"/>
      <c r="Q261" s="14"/>
      <c r="R261" s="17" t="str">
        <f aca="false">IF(TRIM(E261&amp;"")="","",SUBSTITUTE(UPPER(TRIM(E261&amp;""))," ",""))</f>
        <v/>
      </c>
      <c r="S261" s="18" t="str">
        <f aca="false">IF(OR(F261="",R261=""),"",IFERROR(INT(F261*1)+IF(TRIM(G261&amp;"")="",0,MOD(G261*1,1)),""))</f>
        <v/>
      </c>
      <c r="T261" s="18" t="str">
        <f aca="false">IF(S261="","",IFERROR(INT(F261*1)+IF(TRIM(G261&amp;"")="",1-1/86400,MOD(G261*1,1)),""))</f>
        <v/>
      </c>
      <c r="U261" s="17" t="n">
        <f aca="false">IF(S261="",0,SUMPRODUCT(('Van log'!$I$2:$I$2001=R261)*('Van log'!$J$2:$J$2001&lt;=T261)*('Van log'!$K$2:$K$2001&gt;=S261)))</f>
        <v>0</v>
      </c>
      <c r="V261" s="17" t="n">
        <f aca="false">IF(U261=0,0,SUMPRODUCT(MAX(('Van log'!$I$2:$I$2001=R261)*('Van log'!$J$2:$J$2001&lt;=T261)*('Van log'!$K$2:$K$2001&gt;=S261)*ROW('Van log'!$I$2:$I$2001))))</f>
        <v>0</v>
      </c>
    </row>
    <row r="262" customFormat="false" ht="15" hidden="false" customHeight="false" outlineLevel="0" collapsed="false">
      <c r="A262" s="13"/>
      <c r="B262" s="14"/>
      <c r="C262" s="14"/>
      <c r="D262" s="14"/>
      <c r="E262" s="14"/>
      <c r="F262" s="13"/>
      <c r="G262" s="15"/>
      <c r="H262" s="32"/>
      <c r="I262" s="13"/>
      <c r="J262" s="13"/>
      <c r="K262" s="29" t="str">
        <f aca="false">IF(S262="","",IF(U262=0,"Not in the log",INDEX('Van log'!$C$1:$C$2001,V262)&amp;IF(U262&gt;1," + "&amp;(U262-1)&amp;" more: check","")))</f>
        <v/>
      </c>
      <c r="L262" s="33" t="str">
        <f aca="false">IF(AND(A262&lt;&gt;"",OR(B262="Speeding",B262="Red light camera")),INT(A262*1)+28,"")</f>
        <v/>
      </c>
      <c r="M262" s="33" t="str">
        <f aca="true">IF(OR(A262="",OR(P262="Driver named",P262="Paid",P262="Cancelled"),MAX(N(I262),N(J262),N(L262))=0),"",IF(MIN(IF(N(I262)&gt;=TODAY(),N(I262),99999),IF(N(J262)&gt;=TODAY(),N(J262),99999),IF(N(L262)&gt;=TODAY(),N(L262),99999))&lt;99999,MIN(IF(N(I262)&gt;=TODAY(),N(I262),99999),IF(N(J262)&gt;=TODAY(),N(J262),99999),IF(N(L262)&gt;=TODAY(),N(L262),99999)),MAX(N(I262),N(J262),N(L262))))</f>
        <v/>
      </c>
      <c r="N262" s="34" t="str">
        <f aca="false">IF(M262="","",IF(M262=N(L262),"Name the driver",IF(M262=N(I262),"Reduced amount ends","Pay or respond")))</f>
        <v/>
      </c>
      <c r="O262" s="35" t="str">
        <f aca="true">IF(M262="","",M262-TODAY())</f>
        <v/>
      </c>
      <c r="P262" s="14"/>
      <c r="Q262" s="14"/>
      <c r="R262" s="17" t="str">
        <f aca="false">IF(TRIM(E262&amp;"")="","",SUBSTITUTE(UPPER(TRIM(E262&amp;""))," ",""))</f>
        <v/>
      </c>
      <c r="S262" s="18" t="str">
        <f aca="false">IF(OR(F262="",R262=""),"",IFERROR(INT(F262*1)+IF(TRIM(G262&amp;"")="",0,MOD(G262*1,1)),""))</f>
        <v/>
      </c>
      <c r="T262" s="18" t="str">
        <f aca="false">IF(S262="","",IFERROR(INT(F262*1)+IF(TRIM(G262&amp;"")="",1-1/86400,MOD(G262*1,1)),""))</f>
        <v/>
      </c>
      <c r="U262" s="17" t="n">
        <f aca="false">IF(S262="",0,SUMPRODUCT(('Van log'!$I$2:$I$2001=R262)*('Van log'!$J$2:$J$2001&lt;=T262)*('Van log'!$K$2:$K$2001&gt;=S262)))</f>
        <v>0</v>
      </c>
      <c r="V262" s="17" t="n">
        <f aca="false">IF(U262=0,0,SUMPRODUCT(MAX(('Van log'!$I$2:$I$2001=R262)*('Van log'!$J$2:$J$2001&lt;=T262)*('Van log'!$K$2:$K$2001&gt;=S262)*ROW('Van log'!$I$2:$I$2001))))</f>
        <v>0</v>
      </c>
    </row>
    <row r="263" customFormat="false" ht="15" hidden="false" customHeight="false" outlineLevel="0" collapsed="false">
      <c r="A263" s="13"/>
      <c r="B263" s="14"/>
      <c r="C263" s="14"/>
      <c r="D263" s="14"/>
      <c r="E263" s="14"/>
      <c r="F263" s="13"/>
      <c r="G263" s="15"/>
      <c r="H263" s="32"/>
      <c r="I263" s="13"/>
      <c r="J263" s="13"/>
      <c r="K263" s="29" t="str">
        <f aca="false">IF(S263="","",IF(U263=0,"Not in the log",INDEX('Van log'!$C$1:$C$2001,V263)&amp;IF(U263&gt;1," + "&amp;(U263-1)&amp;" more: check","")))</f>
        <v/>
      </c>
      <c r="L263" s="33" t="str">
        <f aca="false">IF(AND(A263&lt;&gt;"",OR(B263="Speeding",B263="Red light camera")),INT(A263*1)+28,"")</f>
        <v/>
      </c>
      <c r="M263" s="33" t="str">
        <f aca="true">IF(OR(A263="",OR(P263="Driver named",P263="Paid",P263="Cancelled"),MAX(N(I263),N(J263),N(L263))=0),"",IF(MIN(IF(N(I263)&gt;=TODAY(),N(I263),99999),IF(N(J263)&gt;=TODAY(),N(J263),99999),IF(N(L263)&gt;=TODAY(),N(L263),99999))&lt;99999,MIN(IF(N(I263)&gt;=TODAY(),N(I263),99999),IF(N(J263)&gt;=TODAY(),N(J263),99999),IF(N(L263)&gt;=TODAY(),N(L263),99999)),MAX(N(I263),N(J263),N(L263))))</f>
        <v/>
      </c>
      <c r="N263" s="34" t="str">
        <f aca="false">IF(M263="","",IF(M263=N(L263),"Name the driver",IF(M263=N(I263),"Reduced amount ends","Pay or respond")))</f>
        <v/>
      </c>
      <c r="O263" s="35" t="str">
        <f aca="true">IF(M263="","",M263-TODAY())</f>
        <v/>
      </c>
      <c r="P263" s="14"/>
      <c r="Q263" s="14"/>
      <c r="R263" s="17" t="str">
        <f aca="false">IF(TRIM(E263&amp;"")="","",SUBSTITUTE(UPPER(TRIM(E263&amp;""))," ",""))</f>
        <v/>
      </c>
      <c r="S263" s="18" t="str">
        <f aca="false">IF(OR(F263="",R263=""),"",IFERROR(INT(F263*1)+IF(TRIM(G263&amp;"")="",0,MOD(G263*1,1)),""))</f>
        <v/>
      </c>
      <c r="T263" s="18" t="str">
        <f aca="false">IF(S263="","",IFERROR(INT(F263*1)+IF(TRIM(G263&amp;"")="",1-1/86400,MOD(G263*1,1)),""))</f>
        <v/>
      </c>
      <c r="U263" s="17" t="n">
        <f aca="false">IF(S263="",0,SUMPRODUCT(('Van log'!$I$2:$I$2001=R263)*('Van log'!$J$2:$J$2001&lt;=T263)*('Van log'!$K$2:$K$2001&gt;=S263)))</f>
        <v>0</v>
      </c>
      <c r="V263" s="17" t="n">
        <f aca="false">IF(U263=0,0,SUMPRODUCT(MAX(('Van log'!$I$2:$I$2001=R263)*('Van log'!$J$2:$J$2001&lt;=T263)*('Van log'!$K$2:$K$2001&gt;=S263)*ROW('Van log'!$I$2:$I$2001))))</f>
        <v>0</v>
      </c>
    </row>
    <row r="264" customFormat="false" ht="15" hidden="false" customHeight="false" outlineLevel="0" collapsed="false">
      <c r="A264" s="13"/>
      <c r="B264" s="14"/>
      <c r="C264" s="14"/>
      <c r="D264" s="14"/>
      <c r="E264" s="14"/>
      <c r="F264" s="13"/>
      <c r="G264" s="15"/>
      <c r="H264" s="32"/>
      <c r="I264" s="13"/>
      <c r="J264" s="13"/>
      <c r="K264" s="29" t="str">
        <f aca="false">IF(S264="","",IF(U264=0,"Not in the log",INDEX('Van log'!$C$1:$C$2001,V264)&amp;IF(U264&gt;1," + "&amp;(U264-1)&amp;" more: check","")))</f>
        <v/>
      </c>
      <c r="L264" s="33" t="str">
        <f aca="false">IF(AND(A264&lt;&gt;"",OR(B264="Speeding",B264="Red light camera")),INT(A264*1)+28,"")</f>
        <v/>
      </c>
      <c r="M264" s="33" t="str">
        <f aca="true">IF(OR(A264="",OR(P264="Driver named",P264="Paid",P264="Cancelled"),MAX(N(I264),N(J264),N(L264))=0),"",IF(MIN(IF(N(I264)&gt;=TODAY(),N(I264),99999),IF(N(J264)&gt;=TODAY(),N(J264),99999),IF(N(L264)&gt;=TODAY(),N(L264),99999))&lt;99999,MIN(IF(N(I264)&gt;=TODAY(),N(I264),99999),IF(N(J264)&gt;=TODAY(),N(J264),99999),IF(N(L264)&gt;=TODAY(),N(L264),99999)),MAX(N(I264),N(J264),N(L264))))</f>
        <v/>
      </c>
      <c r="N264" s="34" t="str">
        <f aca="false">IF(M264="","",IF(M264=N(L264),"Name the driver",IF(M264=N(I264),"Reduced amount ends","Pay or respond")))</f>
        <v/>
      </c>
      <c r="O264" s="35" t="str">
        <f aca="true">IF(M264="","",M264-TODAY())</f>
        <v/>
      </c>
      <c r="P264" s="14"/>
      <c r="Q264" s="14"/>
      <c r="R264" s="17" t="str">
        <f aca="false">IF(TRIM(E264&amp;"")="","",SUBSTITUTE(UPPER(TRIM(E264&amp;""))," ",""))</f>
        <v/>
      </c>
      <c r="S264" s="18" t="str">
        <f aca="false">IF(OR(F264="",R264=""),"",IFERROR(INT(F264*1)+IF(TRIM(G264&amp;"")="",0,MOD(G264*1,1)),""))</f>
        <v/>
      </c>
      <c r="T264" s="18" t="str">
        <f aca="false">IF(S264="","",IFERROR(INT(F264*1)+IF(TRIM(G264&amp;"")="",1-1/86400,MOD(G264*1,1)),""))</f>
        <v/>
      </c>
      <c r="U264" s="17" t="n">
        <f aca="false">IF(S264="",0,SUMPRODUCT(('Van log'!$I$2:$I$2001=R264)*('Van log'!$J$2:$J$2001&lt;=T264)*('Van log'!$K$2:$K$2001&gt;=S264)))</f>
        <v>0</v>
      </c>
      <c r="V264" s="17" t="n">
        <f aca="false">IF(U264=0,0,SUMPRODUCT(MAX(('Van log'!$I$2:$I$2001=R264)*('Van log'!$J$2:$J$2001&lt;=T264)*('Van log'!$K$2:$K$2001&gt;=S264)*ROW('Van log'!$I$2:$I$2001))))</f>
        <v>0</v>
      </c>
    </row>
    <row r="265" customFormat="false" ht="15" hidden="false" customHeight="false" outlineLevel="0" collapsed="false">
      <c r="A265" s="13"/>
      <c r="B265" s="14"/>
      <c r="C265" s="14"/>
      <c r="D265" s="14"/>
      <c r="E265" s="14"/>
      <c r="F265" s="13"/>
      <c r="G265" s="15"/>
      <c r="H265" s="32"/>
      <c r="I265" s="13"/>
      <c r="J265" s="13"/>
      <c r="K265" s="29" t="str">
        <f aca="false">IF(S265="","",IF(U265=0,"Not in the log",INDEX('Van log'!$C$1:$C$2001,V265)&amp;IF(U265&gt;1," + "&amp;(U265-1)&amp;" more: check","")))</f>
        <v/>
      </c>
      <c r="L265" s="33" t="str">
        <f aca="false">IF(AND(A265&lt;&gt;"",OR(B265="Speeding",B265="Red light camera")),INT(A265*1)+28,"")</f>
        <v/>
      </c>
      <c r="M265" s="33" t="str">
        <f aca="true">IF(OR(A265="",OR(P265="Driver named",P265="Paid",P265="Cancelled"),MAX(N(I265),N(J265),N(L265))=0),"",IF(MIN(IF(N(I265)&gt;=TODAY(),N(I265),99999),IF(N(J265)&gt;=TODAY(),N(J265),99999),IF(N(L265)&gt;=TODAY(),N(L265),99999))&lt;99999,MIN(IF(N(I265)&gt;=TODAY(),N(I265),99999),IF(N(J265)&gt;=TODAY(),N(J265),99999),IF(N(L265)&gt;=TODAY(),N(L265),99999)),MAX(N(I265),N(J265),N(L265))))</f>
        <v/>
      </c>
      <c r="N265" s="34" t="str">
        <f aca="false">IF(M265="","",IF(M265=N(L265),"Name the driver",IF(M265=N(I265),"Reduced amount ends","Pay or respond")))</f>
        <v/>
      </c>
      <c r="O265" s="35" t="str">
        <f aca="true">IF(M265="","",M265-TODAY())</f>
        <v/>
      </c>
      <c r="P265" s="14"/>
      <c r="Q265" s="14"/>
      <c r="R265" s="17" t="str">
        <f aca="false">IF(TRIM(E265&amp;"")="","",SUBSTITUTE(UPPER(TRIM(E265&amp;""))," ",""))</f>
        <v/>
      </c>
      <c r="S265" s="18" t="str">
        <f aca="false">IF(OR(F265="",R265=""),"",IFERROR(INT(F265*1)+IF(TRIM(G265&amp;"")="",0,MOD(G265*1,1)),""))</f>
        <v/>
      </c>
      <c r="T265" s="18" t="str">
        <f aca="false">IF(S265="","",IFERROR(INT(F265*1)+IF(TRIM(G265&amp;"")="",1-1/86400,MOD(G265*1,1)),""))</f>
        <v/>
      </c>
      <c r="U265" s="17" t="n">
        <f aca="false">IF(S265="",0,SUMPRODUCT(('Van log'!$I$2:$I$2001=R265)*('Van log'!$J$2:$J$2001&lt;=T265)*('Van log'!$K$2:$K$2001&gt;=S265)))</f>
        <v>0</v>
      </c>
      <c r="V265" s="17" t="n">
        <f aca="false">IF(U265=0,0,SUMPRODUCT(MAX(('Van log'!$I$2:$I$2001=R265)*('Van log'!$J$2:$J$2001&lt;=T265)*('Van log'!$K$2:$K$2001&gt;=S265)*ROW('Van log'!$I$2:$I$2001))))</f>
        <v>0</v>
      </c>
    </row>
    <row r="266" customFormat="false" ht="15" hidden="false" customHeight="false" outlineLevel="0" collapsed="false">
      <c r="A266" s="13"/>
      <c r="B266" s="14"/>
      <c r="C266" s="14"/>
      <c r="D266" s="14"/>
      <c r="E266" s="14"/>
      <c r="F266" s="13"/>
      <c r="G266" s="15"/>
      <c r="H266" s="32"/>
      <c r="I266" s="13"/>
      <c r="J266" s="13"/>
      <c r="K266" s="29" t="str">
        <f aca="false">IF(S266="","",IF(U266=0,"Not in the log",INDEX('Van log'!$C$1:$C$2001,V266)&amp;IF(U266&gt;1," + "&amp;(U266-1)&amp;" more: check","")))</f>
        <v/>
      </c>
      <c r="L266" s="33" t="str">
        <f aca="false">IF(AND(A266&lt;&gt;"",OR(B266="Speeding",B266="Red light camera")),INT(A266*1)+28,"")</f>
        <v/>
      </c>
      <c r="M266" s="33" t="str">
        <f aca="true">IF(OR(A266="",OR(P266="Driver named",P266="Paid",P266="Cancelled"),MAX(N(I266),N(J266),N(L266))=0),"",IF(MIN(IF(N(I266)&gt;=TODAY(),N(I266),99999),IF(N(J266)&gt;=TODAY(),N(J266),99999),IF(N(L266)&gt;=TODAY(),N(L266),99999))&lt;99999,MIN(IF(N(I266)&gt;=TODAY(),N(I266),99999),IF(N(J266)&gt;=TODAY(),N(J266),99999),IF(N(L266)&gt;=TODAY(),N(L266),99999)),MAX(N(I266),N(J266),N(L266))))</f>
        <v/>
      </c>
      <c r="N266" s="34" t="str">
        <f aca="false">IF(M266="","",IF(M266=N(L266),"Name the driver",IF(M266=N(I266),"Reduced amount ends","Pay or respond")))</f>
        <v/>
      </c>
      <c r="O266" s="35" t="str">
        <f aca="true">IF(M266="","",M266-TODAY())</f>
        <v/>
      </c>
      <c r="P266" s="14"/>
      <c r="Q266" s="14"/>
      <c r="R266" s="17" t="str">
        <f aca="false">IF(TRIM(E266&amp;"")="","",SUBSTITUTE(UPPER(TRIM(E266&amp;""))," ",""))</f>
        <v/>
      </c>
      <c r="S266" s="18" t="str">
        <f aca="false">IF(OR(F266="",R266=""),"",IFERROR(INT(F266*1)+IF(TRIM(G266&amp;"")="",0,MOD(G266*1,1)),""))</f>
        <v/>
      </c>
      <c r="T266" s="18" t="str">
        <f aca="false">IF(S266="","",IFERROR(INT(F266*1)+IF(TRIM(G266&amp;"")="",1-1/86400,MOD(G266*1,1)),""))</f>
        <v/>
      </c>
      <c r="U266" s="17" t="n">
        <f aca="false">IF(S266="",0,SUMPRODUCT(('Van log'!$I$2:$I$2001=R266)*('Van log'!$J$2:$J$2001&lt;=T266)*('Van log'!$K$2:$K$2001&gt;=S266)))</f>
        <v>0</v>
      </c>
      <c r="V266" s="17" t="n">
        <f aca="false">IF(U266=0,0,SUMPRODUCT(MAX(('Van log'!$I$2:$I$2001=R266)*('Van log'!$J$2:$J$2001&lt;=T266)*('Van log'!$K$2:$K$2001&gt;=S266)*ROW('Van log'!$I$2:$I$2001))))</f>
        <v>0</v>
      </c>
    </row>
    <row r="267" customFormat="false" ht="15" hidden="false" customHeight="false" outlineLevel="0" collapsed="false">
      <c r="A267" s="13"/>
      <c r="B267" s="14"/>
      <c r="C267" s="14"/>
      <c r="D267" s="14"/>
      <c r="E267" s="14"/>
      <c r="F267" s="13"/>
      <c r="G267" s="15"/>
      <c r="H267" s="32"/>
      <c r="I267" s="13"/>
      <c r="J267" s="13"/>
      <c r="K267" s="29" t="str">
        <f aca="false">IF(S267="","",IF(U267=0,"Not in the log",INDEX('Van log'!$C$1:$C$2001,V267)&amp;IF(U267&gt;1," + "&amp;(U267-1)&amp;" more: check","")))</f>
        <v/>
      </c>
      <c r="L267" s="33" t="str">
        <f aca="false">IF(AND(A267&lt;&gt;"",OR(B267="Speeding",B267="Red light camera")),INT(A267*1)+28,"")</f>
        <v/>
      </c>
      <c r="M267" s="33" t="str">
        <f aca="true">IF(OR(A267="",OR(P267="Driver named",P267="Paid",P267="Cancelled"),MAX(N(I267),N(J267),N(L267))=0),"",IF(MIN(IF(N(I267)&gt;=TODAY(),N(I267),99999),IF(N(J267)&gt;=TODAY(),N(J267),99999),IF(N(L267)&gt;=TODAY(),N(L267),99999))&lt;99999,MIN(IF(N(I267)&gt;=TODAY(),N(I267),99999),IF(N(J267)&gt;=TODAY(),N(J267),99999),IF(N(L267)&gt;=TODAY(),N(L267),99999)),MAX(N(I267),N(J267),N(L267))))</f>
        <v/>
      </c>
      <c r="N267" s="34" t="str">
        <f aca="false">IF(M267="","",IF(M267=N(L267),"Name the driver",IF(M267=N(I267),"Reduced amount ends","Pay or respond")))</f>
        <v/>
      </c>
      <c r="O267" s="35" t="str">
        <f aca="true">IF(M267="","",M267-TODAY())</f>
        <v/>
      </c>
      <c r="P267" s="14"/>
      <c r="Q267" s="14"/>
      <c r="R267" s="17" t="str">
        <f aca="false">IF(TRIM(E267&amp;"")="","",SUBSTITUTE(UPPER(TRIM(E267&amp;""))," ",""))</f>
        <v/>
      </c>
      <c r="S267" s="18" t="str">
        <f aca="false">IF(OR(F267="",R267=""),"",IFERROR(INT(F267*1)+IF(TRIM(G267&amp;"")="",0,MOD(G267*1,1)),""))</f>
        <v/>
      </c>
      <c r="T267" s="18" t="str">
        <f aca="false">IF(S267="","",IFERROR(INT(F267*1)+IF(TRIM(G267&amp;"")="",1-1/86400,MOD(G267*1,1)),""))</f>
        <v/>
      </c>
      <c r="U267" s="17" t="n">
        <f aca="false">IF(S267="",0,SUMPRODUCT(('Van log'!$I$2:$I$2001=R267)*('Van log'!$J$2:$J$2001&lt;=T267)*('Van log'!$K$2:$K$2001&gt;=S267)))</f>
        <v>0</v>
      </c>
      <c r="V267" s="17" t="n">
        <f aca="false">IF(U267=0,0,SUMPRODUCT(MAX(('Van log'!$I$2:$I$2001=R267)*('Van log'!$J$2:$J$2001&lt;=T267)*('Van log'!$K$2:$K$2001&gt;=S267)*ROW('Van log'!$I$2:$I$2001))))</f>
        <v>0</v>
      </c>
    </row>
    <row r="268" customFormat="false" ht="15" hidden="false" customHeight="false" outlineLevel="0" collapsed="false">
      <c r="A268" s="13"/>
      <c r="B268" s="14"/>
      <c r="C268" s="14"/>
      <c r="D268" s="14"/>
      <c r="E268" s="14"/>
      <c r="F268" s="13"/>
      <c r="G268" s="15"/>
      <c r="H268" s="32"/>
      <c r="I268" s="13"/>
      <c r="J268" s="13"/>
      <c r="K268" s="29" t="str">
        <f aca="false">IF(S268="","",IF(U268=0,"Not in the log",INDEX('Van log'!$C$1:$C$2001,V268)&amp;IF(U268&gt;1," + "&amp;(U268-1)&amp;" more: check","")))</f>
        <v/>
      </c>
      <c r="L268" s="33" t="str">
        <f aca="false">IF(AND(A268&lt;&gt;"",OR(B268="Speeding",B268="Red light camera")),INT(A268*1)+28,"")</f>
        <v/>
      </c>
      <c r="M268" s="33" t="str">
        <f aca="true">IF(OR(A268="",OR(P268="Driver named",P268="Paid",P268="Cancelled"),MAX(N(I268),N(J268),N(L268))=0),"",IF(MIN(IF(N(I268)&gt;=TODAY(),N(I268),99999),IF(N(J268)&gt;=TODAY(),N(J268),99999),IF(N(L268)&gt;=TODAY(),N(L268),99999))&lt;99999,MIN(IF(N(I268)&gt;=TODAY(),N(I268),99999),IF(N(J268)&gt;=TODAY(),N(J268),99999),IF(N(L268)&gt;=TODAY(),N(L268),99999)),MAX(N(I268),N(J268),N(L268))))</f>
        <v/>
      </c>
      <c r="N268" s="34" t="str">
        <f aca="false">IF(M268="","",IF(M268=N(L268),"Name the driver",IF(M268=N(I268),"Reduced amount ends","Pay or respond")))</f>
        <v/>
      </c>
      <c r="O268" s="35" t="str">
        <f aca="true">IF(M268="","",M268-TODAY())</f>
        <v/>
      </c>
      <c r="P268" s="14"/>
      <c r="Q268" s="14"/>
      <c r="R268" s="17" t="str">
        <f aca="false">IF(TRIM(E268&amp;"")="","",SUBSTITUTE(UPPER(TRIM(E268&amp;""))," ",""))</f>
        <v/>
      </c>
      <c r="S268" s="18" t="str">
        <f aca="false">IF(OR(F268="",R268=""),"",IFERROR(INT(F268*1)+IF(TRIM(G268&amp;"")="",0,MOD(G268*1,1)),""))</f>
        <v/>
      </c>
      <c r="T268" s="18" t="str">
        <f aca="false">IF(S268="","",IFERROR(INT(F268*1)+IF(TRIM(G268&amp;"")="",1-1/86400,MOD(G268*1,1)),""))</f>
        <v/>
      </c>
      <c r="U268" s="17" t="n">
        <f aca="false">IF(S268="",0,SUMPRODUCT(('Van log'!$I$2:$I$2001=R268)*('Van log'!$J$2:$J$2001&lt;=T268)*('Van log'!$K$2:$K$2001&gt;=S268)))</f>
        <v>0</v>
      </c>
      <c r="V268" s="17" t="n">
        <f aca="false">IF(U268=0,0,SUMPRODUCT(MAX(('Van log'!$I$2:$I$2001=R268)*('Van log'!$J$2:$J$2001&lt;=T268)*('Van log'!$K$2:$K$2001&gt;=S268)*ROW('Van log'!$I$2:$I$2001))))</f>
        <v>0</v>
      </c>
    </row>
    <row r="269" customFormat="false" ht="15" hidden="false" customHeight="false" outlineLevel="0" collapsed="false">
      <c r="A269" s="13"/>
      <c r="B269" s="14"/>
      <c r="C269" s="14"/>
      <c r="D269" s="14"/>
      <c r="E269" s="14"/>
      <c r="F269" s="13"/>
      <c r="G269" s="15"/>
      <c r="H269" s="32"/>
      <c r="I269" s="13"/>
      <c r="J269" s="13"/>
      <c r="K269" s="29" t="str">
        <f aca="false">IF(S269="","",IF(U269=0,"Not in the log",INDEX('Van log'!$C$1:$C$2001,V269)&amp;IF(U269&gt;1," + "&amp;(U269-1)&amp;" more: check","")))</f>
        <v/>
      </c>
      <c r="L269" s="33" t="str">
        <f aca="false">IF(AND(A269&lt;&gt;"",OR(B269="Speeding",B269="Red light camera")),INT(A269*1)+28,"")</f>
        <v/>
      </c>
      <c r="M269" s="33" t="str">
        <f aca="true">IF(OR(A269="",OR(P269="Driver named",P269="Paid",P269="Cancelled"),MAX(N(I269),N(J269),N(L269))=0),"",IF(MIN(IF(N(I269)&gt;=TODAY(),N(I269),99999),IF(N(J269)&gt;=TODAY(),N(J269),99999),IF(N(L269)&gt;=TODAY(),N(L269),99999))&lt;99999,MIN(IF(N(I269)&gt;=TODAY(),N(I269),99999),IF(N(J269)&gt;=TODAY(),N(J269),99999),IF(N(L269)&gt;=TODAY(),N(L269),99999)),MAX(N(I269),N(J269),N(L269))))</f>
        <v/>
      </c>
      <c r="N269" s="34" t="str">
        <f aca="false">IF(M269="","",IF(M269=N(L269),"Name the driver",IF(M269=N(I269),"Reduced amount ends","Pay or respond")))</f>
        <v/>
      </c>
      <c r="O269" s="35" t="str">
        <f aca="true">IF(M269="","",M269-TODAY())</f>
        <v/>
      </c>
      <c r="P269" s="14"/>
      <c r="Q269" s="14"/>
      <c r="R269" s="17" t="str">
        <f aca="false">IF(TRIM(E269&amp;"")="","",SUBSTITUTE(UPPER(TRIM(E269&amp;""))," ",""))</f>
        <v/>
      </c>
      <c r="S269" s="18" t="str">
        <f aca="false">IF(OR(F269="",R269=""),"",IFERROR(INT(F269*1)+IF(TRIM(G269&amp;"")="",0,MOD(G269*1,1)),""))</f>
        <v/>
      </c>
      <c r="T269" s="18" t="str">
        <f aca="false">IF(S269="","",IFERROR(INT(F269*1)+IF(TRIM(G269&amp;"")="",1-1/86400,MOD(G269*1,1)),""))</f>
        <v/>
      </c>
      <c r="U269" s="17" t="n">
        <f aca="false">IF(S269="",0,SUMPRODUCT(('Van log'!$I$2:$I$2001=R269)*('Van log'!$J$2:$J$2001&lt;=T269)*('Van log'!$K$2:$K$2001&gt;=S269)))</f>
        <v>0</v>
      </c>
      <c r="V269" s="17" t="n">
        <f aca="false">IF(U269=0,0,SUMPRODUCT(MAX(('Van log'!$I$2:$I$2001=R269)*('Van log'!$J$2:$J$2001&lt;=T269)*('Van log'!$K$2:$K$2001&gt;=S269)*ROW('Van log'!$I$2:$I$2001))))</f>
        <v>0</v>
      </c>
    </row>
    <row r="270" customFormat="false" ht="15" hidden="false" customHeight="false" outlineLevel="0" collapsed="false">
      <c r="A270" s="13"/>
      <c r="B270" s="14"/>
      <c r="C270" s="14"/>
      <c r="D270" s="14"/>
      <c r="E270" s="14"/>
      <c r="F270" s="13"/>
      <c r="G270" s="15"/>
      <c r="H270" s="32"/>
      <c r="I270" s="13"/>
      <c r="J270" s="13"/>
      <c r="K270" s="29" t="str">
        <f aca="false">IF(S270="","",IF(U270=0,"Not in the log",INDEX('Van log'!$C$1:$C$2001,V270)&amp;IF(U270&gt;1," + "&amp;(U270-1)&amp;" more: check","")))</f>
        <v/>
      </c>
      <c r="L270" s="33" t="str">
        <f aca="false">IF(AND(A270&lt;&gt;"",OR(B270="Speeding",B270="Red light camera")),INT(A270*1)+28,"")</f>
        <v/>
      </c>
      <c r="M270" s="33" t="str">
        <f aca="true">IF(OR(A270="",OR(P270="Driver named",P270="Paid",P270="Cancelled"),MAX(N(I270),N(J270),N(L270))=0),"",IF(MIN(IF(N(I270)&gt;=TODAY(),N(I270),99999),IF(N(J270)&gt;=TODAY(),N(J270),99999),IF(N(L270)&gt;=TODAY(),N(L270),99999))&lt;99999,MIN(IF(N(I270)&gt;=TODAY(),N(I270),99999),IF(N(J270)&gt;=TODAY(),N(J270),99999),IF(N(L270)&gt;=TODAY(),N(L270),99999)),MAX(N(I270),N(J270),N(L270))))</f>
        <v/>
      </c>
      <c r="N270" s="34" t="str">
        <f aca="false">IF(M270="","",IF(M270=N(L270),"Name the driver",IF(M270=N(I270),"Reduced amount ends","Pay or respond")))</f>
        <v/>
      </c>
      <c r="O270" s="35" t="str">
        <f aca="true">IF(M270="","",M270-TODAY())</f>
        <v/>
      </c>
      <c r="P270" s="14"/>
      <c r="Q270" s="14"/>
      <c r="R270" s="17" t="str">
        <f aca="false">IF(TRIM(E270&amp;"")="","",SUBSTITUTE(UPPER(TRIM(E270&amp;""))," ",""))</f>
        <v/>
      </c>
      <c r="S270" s="18" t="str">
        <f aca="false">IF(OR(F270="",R270=""),"",IFERROR(INT(F270*1)+IF(TRIM(G270&amp;"")="",0,MOD(G270*1,1)),""))</f>
        <v/>
      </c>
      <c r="T270" s="18" t="str">
        <f aca="false">IF(S270="","",IFERROR(INT(F270*1)+IF(TRIM(G270&amp;"")="",1-1/86400,MOD(G270*1,1)),""))</f>
        <v/>
      </c>
      <c r="U270" s="17" t="n">
        <f aca="false">IF(S270="",0,SUMPRODUCT(('Van log'!$I$2:$I$2001=R270)*('Van log'!$J$2:$J$2001&lt;=T270)*('Van log'!$K$2:$K$2001&gt;=S270)))</f>
        <v>0</v>
      </c>
      <c r="V270" s="17" t="n">
        <f aca="false">IF(U270=0,0,SUMPRODUCT(MAX(('Van log'!$I$2:$I$2001=R270)*('Van log'!$J$2:$J$2001&lt;=T270)*('Van log'!$K$2:$K$2001&gt;=S270)*ROW('Van log'!$I$2:$I$2001))))</f>
        <v>0</v>
      </c>
    </row>
    <row r="271" customFormat="false" ht="15" hidden="false" customHeight="false" outlineLevel="0" collapsed="false">
      <c r="A271" s="13"/>
      <c r="B271" s="14"/>
      <c r="C271" s="14"/>
      <c r="D271" s="14"/>
      <c r="E271" s="14"/>
      <c r="F271" s="13"/>
      <c r="G271" s="15"/>
      <c r="H271" s="32"/>
      <c r="I271" s="13"/>
      <c r="J271" s="13"/>
      <c r="K271" s="29" t="str">
        <f aca="false">IF(S271="","",IF(U271=0,"Not in the log",INDEX('Van log'!$C$1:$C$2001,V271)&amp;IF(U271&gt;1," + "&amp;(U271-1)&amp;" more: check","")))</f>
        <v/>
      </c>
      <c r="L271" s="33" t="str">
        <f aca="false">IF(AND(A271&lt;&gt;"",OR(B271="Speeding",B271="Red light camera")),INT(A271*1)+28,"")</f>
        <v/>
      </c>
      <c r="M271" s="33" t="str">
        <f aca="true">IF(OR(A271="",OR(P271="Driver named",P271="Paid",P271="Cancelled"),MAX(N(I271),N(J271),N(L271))=0),"",IF(MIN(IF(N(I271)&gt;=TODAY(),N(I271),99999),IF(N(J271)&gt;=TODAY(),N(J271),99999),IF(N(L271)&gt;=TODAY(),N(L271),99999))&lt;99999,MIN(IF(N(I271)&gt;=TODAY(),N(I271),99999),IF(N(J271)&gt;=TODAY(),N(J271),99999),IF(N(L271)&gt;=TODAY(),N(L271),99999)),MAX(N(I271),N(J271),N(L271))))</f>
        <v/>
      </c>
      <c r="N271" s="34" t="str">
        <f aca="false">IF(M271="","",IF(M271=N(L271),"Name the driver",IF(M271=N(I271),"Reduced amount ends","Pay or respond")))</f>
        <v/>
      </c>
      <c r="O271" s="35" t="str">
        <f aca="true">IF(M271="","",M271-TODAY())</f>
        <v/>
      </c>
      <c r="P271" s="14"/>
      <c r="Q271" s="14"/>
      <c r="R271" s="17" t="str">
        <f aca="false">IF(TRIM(E271&amp;"")="","",SUBSTITUTE(UPPER(TRIM(E271&amp;""))," ",""))</f>
        <v/>
      </c>
      <c r="S271" s="18" t="str">
        <f aca="false">IF(OR(F271="",R271=""),"",IFERROR(INT(F271*1)+IF(TRIM(G271&amp;"")="",0,MOD(G271*1,1)),""))</f>
        <v/>
      </c>
      <c r="T271" s="18" t="str">
        <f aca="false">IF(S271="","",IFERROR(INT(F271*1)+IF(TRIM(G271&amp;"")="",1-1/86400,MOD(G271*1,1)),""))</f>
        <v/>
      </c>
      <c r="U271" s="17" t="n">
        <f aca="false">IF(S271="",0,SUMPRODUCT(('Van log'!$I$2:$I$2001=R271)*('Van log'!$J$2:$J$2001&lt;=T271)*('Van log'!$K$2:$K$2001&gt;=S271)))</f>
        <v>0</v>
      </c>
      <c r="V271" s="17" t="n">
        <f aca="false">IF(U271=0,0,SUMPRODUCT(MAX(('Van log'!$I$2:$I$2001=R271)*('Van log'!$J$2:$J$2001&lt;=T271)*('Van log'!$K$2:$K$2001&gt;=S271)*ROW('Van log'!$I$2:$I$2001))))</f>
        <v>0</v>
      </c>
    </row>
    <row r="272" customFormat="false" ht="15" hidden="false" customHeight="false" outlineLevel="0" collapsed="false">
      <c r="A272" s="13"/>
      <c r="B272" s="14"/>
      <c r="C272" s="14"/>
      <c r="D272" s="14"/>
      <c r="E272" s="14"/>
      <c r="F272" s="13"/>
      <c r="G272" s="15"/>
      <c r="H272" s="32"/>
      <c r="I272" s="13"/>
      <c r="J272" s="13"/>
      <c r="K272" s="29" t="str">
        <f aca="false">IF(S272="","",IF(U272=0,"Not in the log",INDEX('Van log'!$C$1:$C$2001,V272)&amp;IF(U272&gt;1," + "&amp;(U272-1)&amp;" more: check","")))</f>
        <v/>
      </c>
      <c r="L272" s="33" t="str">
        <f aca="false">IF(AND(A272&lt;&gt;"",OR(B272="Speeding",B272="Red light camera")),INT(A272*1)+28,"")</f>
        <v/>
      </c>
      <c r="M272" s="33" t="str">
        <f aca="true">IF(OR(A272="",OR(P272="Driver named",P272="Paid",P272="Cancelled"),MAX(N(I272),N(J272),N(L272))=0),"",IF(MIN(IF(N(I272)&gt;=TODAY(),N(I272),99999),IF(N(J272)&gt;=TODAY(),N(J272),99999),IF(N(L272)&gt;=TODAY(),N(L272),99999))&lt;99999,MIN(IF(N(I272)&gt;=TODAY(),N(I272),99999),IF(N(J272)&gt;=TODAY(),N(J272),99999),IF(N(L272)&gt;=TODAY(),N(L272),99999)),MAX(N(I272),N(J272),N(L272))))</f>
        <v/>
      </c>
      <c r="N272" s="34" t="str">
        <f aca="false">IF(M272="","",IF(M272=N(L272),"Name the driver",IF(M272=N(I272),"Reduced amount ends","Pay or respond")))</f>
        <v/>
      </c>
      <c r="O272" s="35" t="str">
        <f aca="true">IF(M272="","",M272-TODAY())</f>
        <v/>
      </c>
      <c r="P272" s="14"/>
      <c r="Q272" s="14"/>
      <c r="R272" s="17" t="str">
        <f aca="false">IF(TRIM(E272&amp;"")="","",SUBSTITUTE(UPPER(TRIM(E272&amp;""))," ",""))</f>
        <v/>
      </c>
      <c r="S272" s="18" t="str">
        <f aca="false">IF(OR(F272="",R272=""),"",IFERROR(INT(F272*1)+IF(TRIM(G272&amp;"")="",0,MOD(G272*1,1)),""))</f>
        <v/>
      </c>
      <c r="T272" s="18" t="str">
        <f aca="false">IF(S272="","",IFERROR(INT(F272*1)+IF(TRIM(G272&amp;"")="",1-1/86400,MOD(G272*1,1)),""))</f>
        <v/>
      </c>
      <c r="U272" s="17" t="n">
        <f aca="false">IF(S272="",0,SUMPRODUCT(('Van log'!$I$2:$I$2001=R272)*('Van log'!$J$2:$J$2001&lt;=T272)*('Van log'!$K$2:$K$2001&gt;=S272)))</f>
        <v>0</v>
      </c>
      <c r="V272" s="17" t="n">
        <f aca="false">IF(U272=0,0,SUMPRODUCT(MAX(('Van log'!$I$2:$I$2001=R272)*('Van log'!$J$2:$J$2001&lt;=T272)*('Van log'!$K$2:$K$2001&gt;=S272)*ROW('Van log'!$I$2:$I$2001))))</f>
        <v>0</v>
      </c>
    </row>
    <row r="273" customFormat="false" ht="15" hidden="false" customHeight="false" outlineLevel="0" collapsed="false">
      <c r="A273" s="13"/>
      <c r="B273" s="14"/>
      <c r="C273" s="14"/>
      <c r="D273" s="14"/>
      <c r="E273" s="14"/>
      <c r="F273" s="13"/>
      <c r="G273" s="15"/>
      <c r="H273" s="32"/>
      <c r="I273" s="13"/>
      <c r="J273" s="13"/>
      <c r="K273" s="29" t="str">
        <f aca="false">IF(S273="","",IF(U273=0,"Not in the log",INDEX('Van log'!$C$1:$C$2001,V273)&amp;IF(U273&gt;1," + "&amp;(U273-1)&amp;" more: check","")))</f>
        <v/>
      </c>
      <c r="L273" s="33" t="str">
        <f aca="false">IF(AND(A273&lt;&gt;"",OR(B273="Speeding",B273="Red light camera")),INT(A273*1)+28,"")</f>
        <v/>
      </c>
      <c r="M273" s="33" t="str">
        <f aca="true">IF(OR(A273="",OR(P273="Driver named",P273="Paid",P273="Cancelled"),MAX(N(I273),N(J273),N(L273))=0),"",IF(MIN(IF(N(I273)&gt;=TODAY(),N(I273),99999),IF(N(J273)&gt;=TODAY(),N(J273),99999),IF(N(L273)&gt;=TODAY(),N(L273),99999))&lt;99999,MIN(IF(N(I273)&gt;=TODAY(),N(I273),99999),IF(N(J273)&gt;=TODAY(),N(J273),99999),IF(N(L273)&gt;=TODAY(),N(L273),99999)),MAX(N(I273),N(J273),N(L273))))</f>
        <v/>
      </c>
      <c r="N273" s="34" t="str">
        <f aca="false">IF(M273="","",IF(M273=N(L273),"Name the driver",IF(M273=N(I273),"Reduced amount ends","Pay or respond")))</f>
        <v/>
      </c>
      <c r="O273" s="35" t="str">
        <f aca="true">IF(M273="","",M273-TODAY())</f>
        <v/>
      </c>
      <c r="P273" s="14"/>
      <c r="Q273" s="14"/>
      <c r="R273" s="17" t="str">
        <f aca="false">IF(TRIM(E273&amp;"")="","",SUBSTITUTE(UPPER(TRIM(E273&amp;""))," ",""))</f>
        <v/>
      </c>
      <c r="S273" s="18" t="str">
        <f aca="false">IF(OR(F273="",R273=""),"",IFERROR(INT(F273*1)+IF(TRIM(G273&amp;"")="",0,MOD(G273*1,1)),""))</f>
        <v/>
      </c>
      <c r="T273" s="18" t="str">
        <f aca="false">IF(S273="","",IFERROR(INT(F273*1)+IF(TRIM(G273&amp;"")="",1-1/86400,MOD(G273*1,1)),""))</f>
        <v/>
      </c>
      <c r="U273" s="17" t="n">
        <f aca="false">IF(S273="",0,SUMPRODUCT(('Van log'!$I$2:$I$2001=R273)*('Van log'!$J$2:$J$2001&lt;=T273)*('Van log'!$K$2:$K$2001&gt;=S273)))</f>
        <v>0</v>
      </c>
      <c r="V273" s="17" t="n">
        <f aca="false">IF(U273=0,0,SUMPRODUCT(MAX(('Van log'!$I$2:$I$2001=R273)*('Van log'!$J$2:$J$2001&lt;=T273)*('Van log'!$K$2:$K$2001&gt;=S273)*ROW('Van log'!$I$2:$I$2001))))</f>
        <v>0</v>
      </c>
    </row>
    <row r="274" customFormat="false" ht="15" hidden="false" customHeight="false" outlineLevel="0" collapsed="false">
      <c r="A274" s="13"/>
      <c r="B274" s="14"/>
      <c r="C274" s="14"/>
      <c r="D274" s="14"/>
      <c r="E274" s="14"/>
      <c r="F274" s="13"/>
      <c r="G274" s="15"/>
      <c r="H274" s="32"/>
      <c r="I274" s="13"/>
      <c r="J274" s="13"/>
      <c r="K274" s="29" t="str">
        <f aca="false">IF(S274="","",IF(U274=0,"Not in the log",INDEX('Van log'!$C$1:$C$2001,V274)&amp;IF(U274&gt;1," + "&amp;(U274-1)&amp;" more: check","")))</f>
        <v/>
      </c>
      <c r="L274" s="33" t="str">
        <f aca="false">IF(AND(A274&lt;&gt;"",OR(B274="Speeding",B274="Red light camera")),INT(A274*1)+28,"")</f>
        <v/>
      </c>
      <c r="M274" s="33" t="str">
        <f aca="true">IF(OR(A274="",OR(P274="Driver named",P274="Paid",P274="Cancelled"),MAX(N(I274),N(J274),N(L274))=0),"",IF(MIN(IF(N(I274)&gt;=TODAY(),N(I274),99999),IF(N(J274)&gt;=TODAY(),N(J274),99999),IF(N(L274)&gt;=TODAY(),N(L274),99999))&lt;99999,MIN(IF(N(I274)&gt;=TODAY(),N(I274),99999),IF(N(J274)&gt;=TODAY(),N(J274),99999),IF(N(L274)&gt;=TODAY(),N(L274),99999)),MAX(N(I274),N(J274),N(L274))))</f>
        <v/>
      </c>
      <c r="N274" s="34" t="str">
        <f aca="false">IF(M274="","",IF(M274=N(L274),"Name the driver",IF(M274=N(I274),"Reduced amount ends","Pay or respond")))</f>
        <v/>
      </c>
      <c r="O274" s="35" t="str">
        <f aca="true">IF(M274="","",M274-TODAY())</f>
        <v/>
      </c>
      <c r="P274" s="14"/>
      <c r="Q274" s="14"/>
      <c r="R274" s="17" t="str">
        <f aca="false">IF(TRIM(E274&amp;"")="","",SUBSTITUTE(UPPER(TRIM(E274&amp;""))," ",""))</f>
        <v/>
      </c>
      <c r="S274" s="18" t="str">
        <f aca="false">IF(OR(F274="",R274=""),"",IFERROR(INT(F274*1)+IF(TRIM(G274&amp;"")="",0,MOD(G274*1,1)),""))</f>
        <v/>
      </c>
      <c r="T274" s="18" t="str">
        <f aca="false">IF(S274="","",IFERROR(INT(F274*1)+IF(TRIM(G274&amp;"")="",1-1/86400,MOD(G274*1,1)),""))</f>
        <v/>
      </c>
      <c r="U274" s="17" t="n">
        <f aca="false">IF(S274="",0,SUMPRODUCT(('Van log'!$I$2:$I$2001=R274)*('Van log'!$J$2:$J$2001&lt;=T274)*('Van log'!$K$2:$K$2001&gt;=S274)))</f>
        <v>0</v>
      </c>
      <c r="V274" s="17" t="n">
        <f aca="false">IF(U274=0,0,SUMPRODUCT(MAX(('Van log'!$I$2:$I$2001=R274)*('Van log'!$J$2:$J$2001&lt;=T274)*('Van log'!$K$2:$K$2001&gt;=S274)*ROW('Van log'!$I$2:$I$2001))))</f>
        <v>0</v>
      </c>
    </row>
    <row r="275" customFormat="false" ht="15" hidden="false" customHeight="false" outlineLevel="0" collapsed="false">
      <c r="A275" s="13"/>
      <c r="B275" s="14"/>
      <c r="C275" s="14"/>
      <c r="D275" s="14"/>
      <c r="E275" s="14"/>
      <c r="F275" s="13"/>
      <c r="G275" s="15"/>
      <c r="H275" s="32"/>
      <c r="I275" s="13"/>
      <c r="J275" s="13"/>
      <c r="K275" s="29" t="str">
        <f aca="false">IF(S275="","",IF(U275=0,"Not in the log",INDEX('Van log'!$C$1:$C$2001,V275)&amp;IF(U275&gt;1," + "&amp;(U275-1)&amp;" more: check","")))</f>
        <v/>
      </c>
      <c r="L275" s="33" t="str">
        <f aca="false">IF(AND(A275&lt;&gt;"",OR(B275="Speeding",B275="Red light camera")),INT(A275*1)+28,"")</f>
        <v/>
      </c>
      <c r="M275" s="33" t="str">
        <f aca="true">IF(OR(A275="",OR(P275="Driver named",P275="Paid",P275="Cancelled"),MAX(N(I275),N(J275),N(L275))=0),"",IF(MIN(IF(N(I275)&gt;=TODAY(),N(I275),99999),IF(N(J275)&gt;=TODAY(),N(J275),99999),IF(N(L275)&gt;=TODAY(),N(L275),99999))&lt;99999,MIN(IF(N(I275)&gt;=TODAY(),N(I275),99999),IF(N(J275)&gt;=TODAY(),N(J275),99999),IF(N(L275)&gt;=TODAY(),N(L275),99999)),MAX(N(I275),N(J275),N(L275))))</f>
        <v/>
      </c>
      <c r="N275" s="34" t="str">
        <f aca="false">IF(M275="","",IF(M275=N(L275),"Name the driver",IF(M275=N(I275),"Reduced amount ends","Pay or respond")))</f>
        <v/>
      </c>
      <c r="O275" s="35" t="str">
        <f aca="true">IF(M275="","",M275-TODAY())</f>
        <v/>
      </c>
      <c r="P275" s="14"/>
      <c r="Q275" s="14"/>
      <c r="R275" s="17" t="str">
        <f aca="false">IF(TRIM(E275&amp;"")="","",SUBSTITUTE(UPPER(TRIM(E275&amp;""))," ",""))</f>
        <v/>
      </c>
      <c r="S275" s="18" t="str">
        <f aca="false">IF(OR(F275="",R275=""),"",IFERROR(INT(F275*1)+IF(TRIM(G275&amp;"")="",0,MOD(G275*1,1)),""))</f>
        <v/>
      </c>
      <c r="T275" s="18" t="str">
        <f aca="false">IF(S275="","",IFERROR(INT(F275*1)+IF(TRIM(G275&amp;"")="",1-1/86400,MOD(G275*1,1)),""))</f>
        <v/>
      </c>
      <c r="U275" s="17" t="n">
        <f aca="false">IF(S275="",0,SUMPRODUCT(('Van log'!$I$2:$I$2001=R275)*('Van log'!$J$2:$J$2001&lt;=T275)*('Van log'!$K$2:$K$2001&gt;=S275)))</f>
        <v>0</v>
      </c>
      <c r="V275" s="17" t="n">
        <f aca="false">IF(U275=0,0,SUMPRODUCT(MAX(('Van log'!$I$2:$I$2001=R275)*('Van log'!$J$2:$J$2001&lt;=T275)*('Van log'!$K$2:$K$2001&gt;=S275)*ROW('Van log'!$I$2:$I$2001))))</f>
        <v>0</v>
      </c>
    </row>
    <row r="276" customFormat="false" ht="15" hidden="false" customHeight="false" outlineLevel="0" collapsed="false">
      <c r="A276" s="13"/>
      <c r="B276" s="14"/>
      <c r="C276" s="14"/>
      <c r="D276" s="14"/>
      <c r="E276" s="14"/>
      <c r="F276" s="13"/>
      <c r="G276" s="15"/>
      <c r="H276" s="32"/>
      <c r="I276" s="13"/>
      <c r="J276" s="13"/>
      <c r="K276" s="29" t="str">
        <f aca="false">IF(S276="","",IF(U276=0,"Not in the log",INDEX('Van log'!$C$1:$C$2001,V276)&amp;IF(U276&gt;1," + "&amp;(U276-1)&amp;" more: check","")))</f>
        <v/>
      </c>
      <c r="L276" s="33" t="str">
        <f aca="false">IF(AND(A276&lt;&gt;"",OR(B276="Speeding",B276="Red light camera")),INT(A276*1)+28,"")</f>
        <v/>
      </c>
      <c r="M276" s="33" t="str">
        <f aca="true">IF(OR(A276="",OR(P276="Driver named",P276="Paid",P276="Cancelled"),MAX(N(I276),N(J276),N(L276))=0),"",IF(MIN(IF(N(I276)&gt;=TODAY(),N(I276),99999),IF(N(J276)&gt;=TODAY(),N(J276),99999),IF(N(L276)&gt;=TODAY(),N(L276),99999))&lt;99999,MIN(IF(N(I276)&gt;=TODAY(),N(I276),99999),IF(N(J276)&gt;=TODAY(),N(J276),99999),IF(N(L276)&gt;=TODAY(),N(L276),99999)),MAX(N(I276),N(J276),N(L276))))</f>
        <v/>
      </c>
      <c r="N276" s="34" t="str">
        <f aca="false">IF(M276="","",IF(M276=N(L276),"Name the driver",IF(M276=N(I276),"Reduced amount ends","Pay or respond")))</f>
        <v/>
      </c>
      <c r="O276" s="35" t="str">
        <f aca="true">IF(M276="","",M276-TODAY())</f>
        <v/>
      </c>
      <c r="P276" s="14"/>
      <c r="Q276" s="14"/>
      <c r="R276" s="17" t="str">
        <f aca="false">IF(TRIM(E276&amp;"")="","",SUBSTITUTE(UPPER(TRIM(E276&amp;""))," ",""))</f>
        <v/>
      </c>
      <c r="S276" s="18" t="str">
        <f aca="false">IF(OR(F276="",R276=""),"",IFERROR(INT(F276*1)+IF(TRIM(G276&amp;"")="",0,MOD(G276*1,1)),""))</f>
        <v/>
      </c>
      <c r="T276" s="18" t="str">
        <f aca="false">IF(S276="","",IFERROR(INT(F276*1)+IF(TRIM(G276&amp;"")="",1-1/86400,MOD(G276*1,1)),""))</f>
        <v/>
      </c>
      <c r="U276" s="17" t="n">
        <f aca="false">IF(S276="",0,SUMPRODUCT(('Van log'!$I$2:$I$2001=R276)*('Van log'!$J$2:$J$2001&lt;=T276)*('Van log'!$K$2:$K$2001&gt;=S276)))</f>
        <v>0</v>
      </c>
      <c r="V276" s="17" t="n">
        <f aca="false">IF(U276=0,0,SUMPRODUCT(MAX(('Van log'!$I$2:$I$2001=R276)*('Van log'!$J$2:$J$2001&lt;=T276)*('Van log'!$K$2:$K$2001&gt;=S276)*ROW('Van log'!$I$2:$I$2001))))</f>
        <v>0</v>
      </c>
    </row>
    <row r="277" customFormat="false" ht="15" hidden="false" customHeight="false" outlineLevel="0" collapsed="false">
      <c r="A277" s="13"/>
      <c r="B277" s="14"/>
      <c r="C277" s="14"/>
      <c r="D277" s="14"/>
      <c r="E277" s="14"/>
      <c r="F277" s="13"/>
      <c r="G277" s="15"/>
      <c r="H277" s="32"/>
      <c r="I277" s="13"/>
      <c r="J277" s="13"/>
      <c r="K277" s="29" t="str">
        <f aca="false">IF(S277="","",IF(U277=0,"Not in the log",INDEX('Van log'!$C$1:$C$2001,V277)&amp;IF(U277&gt;1," + "&amp;(U277-1)&amp;" more: check","")))</f>
        <v/>
      </c>
      <c r="L277" s="33" t="str">
        <f aca="false">IF(AND(A277&lt;&gt;"",OR(B277="Speeding",B277="Red light camera")),INT(A277*1)+28,"")</f>
        <v/>
      </c>
      <c r="M277" s="33" t="str">
        <f aca="true">IF(OR(A277="",OR(P277="Driver named",P277="Paid",P277="Cancelled"),MAX(N(I277),N(J277),N(L277))=0),"",IF(MIN(IF(N(I277)&gt;=TODAY(),N(I277),99999),IF(N(J277)&gt;=TODAY(),N(J277),99999),IF(N(L277)&gt;=TODAY(),N(L277),99999))&lt;99999,MIN(IF(N(I277)&gt;=TODAY(),N(I277),99999),IF(N(J277)&gt;=TODAY(),N(J277),99999),IF(N(L277)&gt;=TODAY(),N(L277),99999)),MAX(N(I277),N(J277),N(L277))))</f>
        <v/>
      </c>
      <c r="N277" s="34" t="str">
        <f aca="false">IF(M277="","",IF(M277=N(L277),"Name the driver",IF(M277=N(I277),"Reduced amount ends","Pay or respond")))</f>
        <v/>
      </c>
      <c r="O277" s="35" t="str">
        <f aca="true">IF(M277="","",M277-TODAY())</f>
        <v/>
      </c>
      <c r="P277" s="14"/>
      <c r="Q277" s="14"/>
      <c r="R277" s="17" t="str">
        <f aca="false">IF(TRIM(E277&amp;"")="","",SUBSTITUTE(UPPER(TRIM(E277&amp;""))," ",""))</f>
        <v/>
      </c>
      <c r="S277" s="18" t="str">
        <f aca="false">IF(OR(F277="",R277=""),"",IFERROR(INT(F277*1)+IF(TRIM(G277&amp;"")="",0,MOD(G277*1,1)),""))</f>
        <v/>
      </c>
      <c r="T277" s="18" t="str">
        <f aca="false">IF(S277="","",IFERROR(INT(F277*1)+IF(TRIM(G277&amp;"")="",1-1/86400,MOD(G277*1,1)),""))</f>
        <v/>
      </c>
      <c r="U277" s="17" t="n">
        <f aca="false">IF(S277="",0,SUMPRODUCT(('Van log'!$I$2:$I$2001=R277)*('Van log'!$J$2:$J$2001&lt;=T277)*('Van log'!$K$2:$K$2001&gt;=S277)))</f>
        <v>0</v>
      </c>
      <c r="V277" s="17" t="n">
        <f aca="false">IF(U277=0,0,SUMPRODUCT(MAX(('Van log'!$I$2:$I$2001=R277)*('Van log'!$J$2:$J$2001&lt;=T277)*('Van log'!$K$2:$K$2001&gt;=S277)*ROW('Van log'!$I$2:$I$2001))))</f>
        <v>0</v>
      </c>
    </row>
    <row r="278" customFormat="false" ht="15" hidden="false" customHeight="false" outlineLevel="0" collapsed="false">
      <c r="A278" s="13"/>
      <c r="B278" s="14"/>
      <c r="C278" s="14"/>
      <c r="D278" s="14"/>
      <c r="E278" s="14"/>
      <c r="F278" s="13"/>
      <c r="G278" s="15"/>
      <c r="H278" s="32"/>
      <c r="I278" s="13"/>
      <c r="J278" s="13"/>
      <c r="K278" s="29" t="str">
        <f aca="false">IF(S278="","",IF(U278=0,"Not in the log",INDEX('Van log'!$C$1:$C$2001,V278)&amp;IF(U278&gt;1," + "&amp;(U278-1)&amp;" more: check","")))</f>
        <v/>
      </c>
      <c r="L278" s="33" t="str">
        <f aca="false">IF(AND(A278&lt;&gt;"",OR(B278="Speeding",B278="Red light camera")),INT(A278*1)+28,"")</f>
        <v/>
      </c>
      <c r="M278" s="33" t="str">
        <f aca="true">IF(OR(A278="",OR(P278="Driver named",P278="Paid",P278="Cancelled"),MAX(N(I278),N(J278),N(L278))=0),"",IF(MIN(IF(N(I278)&gt;=TODAY(),N(I278),99999),IF(N(J278)&gt;=TODAY(),N(J278),99999),IF(N(L278)&gt;=TODAY(),N(L278),99999))&lt;99999,MIN(IF(N(I278)&gt;=TODAY(),N(I278),99999),IF(N(J278)&gt;=TODAY(),N(J278),99999),IF(N(L278)&gt;=TODAY(),N(L278),99999)),MAX(N(I278),N(J278),N(L278))))</f>
        <v/>
      </c>
      <c r="N278" s="34" t="str">
        <f aca="false">IF(M278="","",IF(M278=N(L278),"Name the driver",IF(M278=N(I278),"Reduced amount ends","Pay or respond")))</f>
        <v/>
      </c>
      <c r="O278" s="35" t="str">
        <f aca="true">IF(M278="","",M278-TODAY())</f>
        <v/>
      </c>
      <c r="P278" s="14"/>
      <c r="Q278" s="14"/>
      <c r="R278" s="17" t="str">
        <f aca="false">IF(TRIM(E278&amp;"")="","",SUBSTITUTE(UPPER(TRIM(E278&amp;""))," ",""))</f>
        <v/>
      </c>
      <c r="S278" s="18" t="str">
        <f aca="false">IF(OR(F278="",R278=""),"",IFERROR(INT(F278*1)+IF(TRIM(G278&amp;"")="",0,MOD(G278*1,1)),""))</f>
        <v/>
      </c>
      <c r="T278" s="18" t="str">
        <f aca="false">IF(S278="","",IFERROR(INT(F278*1)+IF(TRIM(G278&amp;"")="",1-1/86400,MOD(G278*1,1)),""))</f>
        <v/>
      </c>
      <c r="U278" s="17" t="n">
        <f aca="false">IF(S278="",0,SUMPRODUCT(('Van log'!$I$2:$I$2001=R278)*('Van log'!$J$2:$J$2001&lt;=T278)*('Van log'!$K$2:$K$2001&gt;=S278)))</f>
        <v>0</v>
      </c>
      <c r="V278" s="17" t="n">
        <f aca="false">IF(U278=0,0,SUMPRODUCT(MAX(('Van log'!$I$2:$I$2001=R278)*('Van log'!$J$2:$J$2001&lt;=T278)*('Van log'!$K$2:$K$2001&gt;=S278)*ROW('Van log'!$I$2:$I$2001))))</f>
        <v>0</v>
      </c>
    </row>
    <row r="279" customFormat="false" ht="15" hidden="false" customHeight="false" outlineLevel="0" collapsed="false">
      <c r="A279" s="13"/>
      <c r="B279" s="14"/>
      <c r="C279" s="14"/>
      <c r="D279" s="14"/>
      <c r="E279" s="14"/>
      <c r="F279" s="13"/>
      <c r="G279" s="15"/>
      <c r="H279" s="32"/>
      <c r="I279" s="13"/>
      <c r="J279" s="13"/>
      <c r="K279" s="29" t="str">
        <f aca="false">IF(S279="","",IF(U279=0,"Not in the log",INDEX('Van log'!$C$1:$C$2001,V279)&amp;IF(U279&gt;1," + "&amp;(U279-1)&amp;" more: check","")))</f>
        <v/>
      </c>
      <c r="L279" s="33" t="str">
        <f aca="false">IF(AND(A279&lt;&gt;"",OR(B279="Speeding",B279="Red light camera")),INT(A279*1)+28,"")</f>
        <v/>
      </c>
      <c r="M279" s="33" t="str">
        <f aca="true">IF(OR(A279="",OR(P279="Driver named",P279="Paid",P279="Cancelled"),MAX(N(I279),N(J279),N(L279))=0),"",IF(MIN(IF(N(I279)&gt;=TODAY(),N(I279),99999),IF(N(J279)&gt;=TODAY(),N(J279),99999),IF(N(L279)&gt;=TODAY(),N(L279),99999))&lt;99999,MIN(IF(N(I279)&gt;=TODAY(),N(I279),99999),IF(N(J279)&gt;=TODAY(),N(J279),99999),IF(N(L279)&gt;=TODAY(),N(L279),99999)),MAX(N(I279),N(J279),N(L279))))</f>
        <v/>
      </c>
      <c r="N279" s="34" t="str">
        <f aca="false">IF(M279="","",IF(M279=N(L279),"Name the driver",IF(M279=N(I279),"Reduced amount ends","Pay or respond")))</f>
        <v/>
      </c>
      <c r="O279" s="35" t="str">
        <f aca="true">IF(M279="","",M279-TODAY())</f>
        <v/>
      </c>
      <c r="P279" s="14"/>
      <c r="Q279" s="14"/>
      <c r="R279" s="17" t="str">
        <f aca="false">IF(TRIM(E279&amp;"")="","",SUBSTITUTE(UPPER(TRIM(E279&amp;""))," ",""))</f>
        <v/>
      </c>
      <c r="S279" s="18" t="str">
        <f aca="false">IF(OR(F279="",R279=""),"",IFERROR(INT(F279*1)+IF(TRIM(G279&amp;"")="",0,MOD(G279*1,1)),""))</f>
        <v/>
      </c>
      <c r="T279" s="18" t="str">
        <f aca="false">IF(S279="","",IFERROR(INT(F279*1)+IF(TRIM(G279&amp;"")="",1-1/86400,MOD(G279*1,1)),""))</f>
        <v/>
      </c>
      <c r="U279" s="17" t="n">
        <f aca="false">IF(S279="",0,SUMPRODUCT(('Van log'!$I$2:$I$2001=R279)*('Van log'!$J$2:$J$2001&lt;=T279)*('Van log'!$K$2:$K$2001&gt;=S279)))</f>
        <v>0</v>
      </c>
      <c r="V279" s="17" t="n">
        <f aca="false">IF(U279=0,0,SUMPRODUCT(MAX(('Van log'!$I$2:$I$2001=R279)*('Van log'!$J$2:$J$2001&lt;=T279)*('Van log'!$K$2:$K$2001&gt;=S279)*ROW('Van log'!$I$2:$I$2001))))</f>
        <v>0</v>
      </c>
    </row>
    <row r="280" customFormat="false" ht="15" hidden="false" customHeight="false" outlineLevel="0" collapsed="false">
      <c r="A280" s="13"/>
      <c r="B280" s="14"/>
      <c r="C280" s="14"/>
      <c r="D280" s="14"/>
      <c r="E280" s="14"/>
      <c r="F280" s="13"/>
      <c r="G280" s="15"/>
      <c r="H280" s="32"/>
      <c r="I280" s="13"/>
      <c r="J280" s="13"/>
      <c r="K280" s="29" t="str">
        <f aca="false">IF(S280="","",IF(U280=0,"Not in the log",INDEX('Van log'!$C$1:$C$2001,V280)&amp;IF(U280&gt;1," + "&amp;(U280-1)&amp;" more: check","")))</f>
        <v/>
      </c>
      <c r="L280" s="33" t="str">
        <f aca="false">IF(AND(A280&lt;&gt;"",OR(B280="Speeding",B280="Red light camera")),INT(A280*1)+28,"")</f>
        <v/>
      </c>
      <c r="M280" s="33" t="str">
        <f aca="true">IF(OR(A280="",OR(P280="Driver named",P280="Paid",P280="Cancelled"),MAX(N(I280),N(J280),N(L280))=0),"",IF(MIN(IF(N(I280)&gt;=TODAY(),N(I280),99999),IF(N(J280)&gt;=TODAY(),N(J280),99999),IF(N(L280)&gt;=TODAY(),N(L280),99999))&lt;99999,MIN(IF(N(I280)&gt;=TODAY(),N(I280),99999),IF(N(J280)&gt;=TODAY(),N(J280),99999),IF(N(L280)&gt;=TODAY(),N(L280),99999)),MAX(N(I280),N(J280),N(L280))))</f>
        <v/>
      </c>
      <c r="N280" s="34" t="str">
        <f aca="false">IF(M280="","",IF(M280=N(L280),"Name the driver",IF(M280=N(I280),"Reduced amount ends","Pay or respond")))</f>
        <v/>
      </c>
      <c r="O280" s="35" t="str">
        <f aca="true">IF(M280="","",M280-TODAY())</f>
        <v/>
      </c>
      <c r="P280" s="14"/>
      <c r="Q280" s="14"/>
      <c r="R280" s="17" t="str">
        <f aca="false">IF(TRIM(E280&amp;"")="","",SUBSTITUTE(UPPER(TRIM(E280&amp;""))," ",""))</f>
        <v/>
      </c>
      <c r="S280" s="18" t="str">
        <f aca="false">IF(OR(F280="",R280=""),"",IFERROR(INT(F280*1)+IF(TRIM(G280&amp;"")="",0,MOD(G280*1,1)),""))</f>
        <v/>
      </c>
      <c r="T280" s="18" t="str">
        <f aca="false">IF(S280="","",IFERROR(INT(F280*1)+IF(TRIM(G280&amp;"")="",1-1/86400,MOD(G280*1,1)),""))</f>
        <v/>
      </c>
      <c r="U280" s="17" t="n">
        <f aca="false">IF(S280="",0,SUMPRODUCT(('Van log'!$I$2:$I$2001=R280)*('Van log'!$J$2:$J$2001&lt;=T280)*('Van log'!$K$2:$K$2001&gt;=S280)))</f>
        <v>0</v>
      </c>
      <c r="V280" s="17" t="n">
        <f aca="false">IF(U280=0,0,SUMPRODUCT(MAX(('Van log'!$I$2:$I$2001=R280)*('Van log'!$J$2:$J$2001&lt;=T280)*('Van log'!$K$2:$K$2001&gt;=S280)*ROW('Van log'!$I$2:$I$2001))))</f>
        <v>0</v>
      </c>
    </row>
    <row r="281" customFormat="false" ht="15" hidden="false" customHeight="false" outlineLevel="0" collapsed="false">
      <c r="A281" s="13"/>
      <c r="B281" s="14"/>
      <c r="C281" s="14"/>
      <c r="D281" s="14"/>
      <c r="E281" s="14"/>
      <c r="F281" s="13"/>
      <c r="G281" s="15"/>
      <c r="H281" s="32"/>
      <c r="I281" s="13"/>
      <c r="J281" s="13"/>
      <c r="K281" s="29" t="str">
        <f aca="false">IF(S281="","",IF(U281=0,"Not in the log",INDEX('Van log'!$C$1:$C$2001,V281)&amp;IF(U281&gt;1," + "&amp;(U281-1)&amp;" more: check","")))</f>
        <v/>
      </c>
      <c r="L281" s="33" t="str">
        <f aca="false">IF(AND(A281&lt;&gt;"",OR(B281="Speeding",B281="Red light camera")),INT(A281*1)+28,"")</f>
        <v/>
      </c>
      <c r="M281" s="33" t="str">
        <f aca="true">IF(OR(A281="",OR(P281="Driver named",P281="Paid",P281="Cancelled"),MAX(N(I281),N(J281),N(L281))=0),"",IF(MIN(IF(N(I281)&gt;=TODAY(),N(I281),99999),IF(N(J281)&gt;=TODAY(),N(J281),99999),IF(N(L281)&gt;=TODAY(),N(L281),99999))&lt;99999,MIN(IF(N(I281)&gt;=TODAY(),N(I281),99999),IF(N(J281)&gt;=TODAY(),N(J281),99999),IF(N(L281)&gt;=TODAY(),N(L281),99999)),MAX(N(I281),N(J281),N(L281))))</f>
        <v/>
      </c>
      <c r="N281" s="34" t="str">
        <f aca="false">IF(M281="","",IF(M281=N(L281),"Name the driver",IF(M281=N(I281),"Reduced amount ends","Pay or respond")))</f>
        <v/>
      </c>
      <c r="O281" s="35" t="str">
        <f aca="true">IF(M281="","",M281-TODAY())</f>
        <v/>
      </c>
      <c r="P281" s="14"/>
      <c r="Q281" s="14"/>
      <c r="R281" s="17" t="str">
        <f aca="false">IF(TRIM(E281&amp;"")="","",SUBSTITUTE(UPPER(TRIM(E281&amp;""))," ",""))</f>
        <v/>
      </c>
      <c r="S281" s="18" t="str">
        <f aca="false">IF(OR(F281="",R281=""),"",IFERROR(INT(F281*1)+IF(TRIM(G281&amp;"")="",0,MOD(G281*1,1)),""))</f>
        <v/>
      </c>
      <c r="T281" s="18" t="str">
        <f aca="false">IF(S281="","",IFERROR(INT(F281*1)+IF(TRIM(G281&amp;"")="",1-1/86400,MOD(G281*1,1)),""))</f>
        <v/>
      </c>
      <c r="U281" s="17" t="n">
        <f aca="false">IF(S281="",0,SUMPRODUCT(('Van log'!$I$2:$I$2001=R281)*('Van log'!$J$2:$J$2001&lt;=T281)*('Van log'!$K$2:$K$2001&gt;=S281)))</f>
        <v>0</v>
      </c>
      <c r="V281" s="17" t="n">
        <f aca="false">IF(U281=0,0,SUMPRODUCT(MAX(('Van log'!$I$2:$I$2001=R281)*('Van log'!$J$2:$J$2001&lt;=T281)*('Van log'!$K$2:$K$2001&gt;=S281)*ROW('Van log'!$I$2:$I$2001))))</f>
        <v>0</v>
      </c>
    </row>
    <row r="282" customFormat="false" ht="15" hidden="false" customHeight="false" outlineLevel="0" collapsed="false">
      <c r="A282" s="13"/>
      <c r="B282" s="14"/>
      <c r="C282" s="14"/>
      <c r="D282" s="14"/>
      <c r="E282" s="14"/>
      <c r="F282" s="13"/>
      <c r="G282" s="15"/>
      <c r="H282" s="32"/>
      <c r="I282" s="13"/>
      <c r="J282" s="13"/>
      <c r="K282" s="29" t="str">
        <f aca="false">IF(S282="","",IF(U282=0,"Not in the log",INDEX('Van log'!$C$1:$C$2001,V282)&amp;IF(U282&gt;1," + "&amp;(U282-1)&amp;" more: check","")))</f>
        <v/>
      </c>
      <c r="L282" s="33" t="str">
        <f aca="false">IF(AND(A282&lt;&gt;"",OR(B282="Speeding",B282="Red light camera")),INT(A282*1)+28,"")</f>
        <v/>
      </c>
      <c r="M282" s="33" t="str">
        <f aca="true">IF(OR(A282="",OR(P282="Driver named",P282="Paid",P282="Cancelled"),MAX(N(I282),N(J282),N(L282))=0),"",IF(MIN(IF(N(I282)&gt;=TODAY(),N(I282),99999),IF(N(J282)&gt;=TODAY(),N(J282),99999),IF(N(L282)&gt;=TODAY(),N(L282),99999))&lt;99999,MIN(IF(N(I282)&gt;=TODAY(),N(I282),99999),IF(N(J282)&gt;=TODAY(),N(J282),99999),IF(N(L282)&gt;=TODAY(),N(L282),99999)),MAX(N(I282),N(J282),N(L282))))</f>
        <v/>
      </c>
      <c r="N282" s="34" t="str">
        <f aca="false">IF(M282="","",IF(M282=N(L282),"Name the driver",IF(M282=N(I282),"Reduced amount ends","Pay or respond")))</f>
        <v/>
      </c>
      <c r="O282" s="35" t="str">
        <f aca="true">IF(M282="","",M282-TODAY())</f>
        <v/>
      </c>
      <c r="P282" s="14"/>
      <c r="Q282" s="14"/>
      <c r="R282" s="17" t="str">
        <f aca="false">IF(TRIM(E282&amp;"")="","",SUBSTITUTE(UPPER(TRIM(E282&amp;""))," ",""))</f>
        <v/>
      </c>
      <c r="S282" s="18" t="str">
        <f aca="false">IF(OR(F282="",R282=""),"",IFERROR(INT(F282*1)+IF(TRIM(G282&amp;"")="",0,MOD(G282*1,1)),""))</f>
        <v/>
      </c>
      <c r="T282" s="18" t="str">
        <f aca="false">IF(S282="","",IFERROR(INT(F282*1)+IF(TRIM(G282&amp;"")="",1-1/86400,MOD(G282*1,1)),""))</f>
        <v/>
      </c>
      <c r="U282" s="17" t="n">
        <f aca="false">IF(S282="",0,SUMPRODUCT(('Van log'!$I$2:$I$2001=R282)*('Van log'!$J$2:$J$2001&lt;=T282)*('Van log'!$K$2:$K$2001&gt;=S282)))</f>
        <v>0</v>
      </c>
      <c r="V282" s="17" t="n">
        <f aca="false">IF(U282=0,0,SUMPRODUCT(MAX(('Van log'!$I$2:$I$2001=R282)*('Van log'!$J$2:$J$2001&lt;=T282)*('Van log'!$K$2:$K$2001&gt;=S282)*ROW('Van log'!$I$2:$I$2001))))</f>
        <v>0</v>
      </c>
    </row>
    <row r="283" customFormat="false" ht="15" hidden="false" customHeight="false" outlineLevel="0" collapsed="false">
      <c r="A283" s="13"/>
      <c r="B283" s="14"/>
      <c r="C283" s="14"/>
      <c r="D283" s="14"/>
      <c r="E283" s="14"/>
      <c r="F283" s="13"/>
      <c r="G283" s="15"/>
      <c r="H283" s="32"/>
      <c r="I283" s="13"/>
      <c r="J283" s="13"/>
      <c r="K283" s="29" t="str">
        <f aca="false">IF(S283="","",IF(U283=0,"Not in the log",INDEX('Van log'!$C$1:$C$2001,V283)&amp;IF(U283&gt;1," + "&amp;(U283-1)&amp;" more: check","")))</f>
        <v/>
      </c>
      <c r="L283" s="33" t="str">
        <f aca="false">IF(AND(A283&lt;&gt;"",OR(B283="Speeding",B283="Red light camera")),INT(A283*1)+28,"")</f>
        <v/>
      </c>
      <c r="M283" s="33" t="str">
        <f aca="true">IF(OR(A283="",OR(P283="Driver named",P283="Paid",P283="Cancelled"),MAX(N(I283),N(J283),N(L283))=0),"",IF(MIN(IF(N(I283)&gt;=TODAY(),N(I283),99999),IF(N(J283)&gt;=TODAY(),N(J283),99999),IF(N(L283)&gt;=TODAY(),N(L283),99999))&lt;99999,MIN(IF(N(I283)&gt;=TODAY(),N(I283),99999),IF(N(J283)&gt;=TODAY(),N(J283),99999),IF(N(L283)&gt;=TODAY(),N(L283),99999)),MAX(N(I283),N(J283),N(L283))))</f>
        <v/>
      </c>
      <c r="N283" s="34" t="str">
        <f aca="false">IF(M283="","",IF(M283=N(L283),"Name the driver",IF(M283=N(I283),"Reduced amount ends","Pay or respond")))</f>
        <v/>
      </c>
      <c r="O283" s="35" t="str">
        <f aca="true">IF(M283="","",M283-TODAY())</f>
        <v/>
      </c>
      <c r="P283" s="14"/>
      <c r="Q283" s="14"/>
      <c r="R283" s="17" t="str">
        <f aca="false">IF(TRIM(E283&amp;"")="","",SUBSTITUTE(UPPER(TRIM(E283&amp;""))," ",""))</f>
        <v/>
      </c>
      <c r="S283" s="18" t="str">
        <f aca="false">IF(OR(F283="",R283=""),"",IFERROR(INT(F283*1)+IF(TRIM(G283&amp;"")="",0,MOD(G283*1,1)),""))</f>
        <v/>
      </c>
      <c r="T283" s="18" t="str">
        <f aca="false">IF(S283="","",IFERROR(INT(F283*1)+IF(TRIM(G283&amp;"")="",1-1/86400,MOD(G283*1,1)),""))</f>
        <v/>
      </c>
      <c r="U283" s="17" t="n">
        <f aca="false">IF(S283="",0,SUMPRODUCT(('Van log'!$I$2:$I$2001=R283)*('Van log'!$J$2:$J$2001&lt;=T283)*('Van log'!$K$2:$K$2001&gt;=S283)))</f>
        <v>0</v>
      </c>
      <c r="V283" s="17" t="n">
        <f aca="false">IF(U283=0,0,SUMPRODUCT(MAX(('Van log'!$I$2:$I$2001=R283)*('Van log'!$J$2:$J$2001&lt;=T283)*('Van log'!$K$2:$K$2001&gt;=S283)*ROW('Van log'!$I$2:$I$2001))))</f>
        <v>0</v>
      </c>
    </row>
    <row r="284" customFormat="false" ht="15" hidden="false" customHeight="false" outlineLevel="0" collapsed="false">
      <c r="A284" s="13"/>
      <c r="B284" s="14"/>
      <c r="C284" s="14"/>
      <c r="D284" s="14"/>
      <c r="E284" s="14"/>
      <c r="F284" s="13"/>
      <c r="G284" s="15"/>
      <c r="H284" s="32"/>
      <c r="I284" s="13"/>
      <c r="J284" s="13"/>
      <c r="K284" s="29" t="str">
        <f aca="false">IF(S284="","",IF(U284=0,"Not in the log",INDEX('Van log'!$C$1:$C$2001,V284)&amp;IF(U284&gt;1," + "&amp;(U284-1)&amp;" more: check","")))</f>
        <v/>
      </c>
      <c r="L284" s="33" t="str">
        <f aca="false">IF(AND(A284&lt;&gt;"",OR(B284="Speeding",B284="Red light camera")),INT(A284*1)+28,"")</f>
        <v/>
      </c>
      <c r="M284" s="33" t="str">
        <f aca="true">IF(OR(A284="",OR(P284="Driver named",P284="Paid",P284="Cancelled"),MAX(N(I284),N(J284),N(L284))=0),"",IF(MIN(IF(N(I284)&gt;=TODAY(),N(I284),99999),IF(N(J284)&gt;=TODAY(),N(J284),99999),IF(N(L284)&gt;=TODAY(),N(L284),99999))&lt;99999,MIN(IF(N(I284)&gt;=TODAY(),N(I284),99999),IF(N(J284)&gt;=TODAY(),N(J284),99999),IF(N(L284)&gt;=TODAY(),N(L284),99999)),MAX(N(I284),N(J284),N(L284))))</f>
        <v/>
      </c>
      <c r="N284" s="34" t="str">
        <f aca="false">IF(M284="","",IF(M284=N(L284),"Name the driver",IF(M284=N(I284),"Reduced amount ends","Pay or respond")))</f>
        <v/>
      </c>
      <c r="O284" s="35" t="str">
        <f aca="true">IF(M284="","",M284-TODAY())</f>
        <v/>
      </c>
      <c r="P284" s="14"/>
      <c r="Q284" s="14"/>
      <c r="R284" s="17" t="str">
        <f aca="false">IF(TRIM(E284&amp;"")="","",SUBSTITUTE(UPPER(TRIM(E284&amp;""))," ",""))</f>
        <v/>
      </c>
      <c r="S284" s="18" t="str">
        <f aca="false">IF(OR(F284="",R284=""),"",IFERROR(INT(F284*1)+IF(TRIM(G284&amp;"")="",0,MOD(G284*1,1)),""))</f>
        <v/>
      </c>
      <c r="T284" s="18" t="str">
        <f aca="false">IF(S284="","",IFERROR(INT(F284*1)+IF(TRIM(G284&amp;"")="",1-1/86400,MOD(G284*1,1)),""))</f>
        <v/>
      </c>
      <c r="U284" s="17" t="n">
        <f aca="false">IF(S284="",0,SUMPRODUCT(('Van log'!$I$2:$I$2001=R284)*('Van log'!$J$2:$J$2001&lt;=T284)*('Van log'!$K$2:$K$2001&gt;=S284)))</f>
        <v>0</v>
      </c>
      <c r="V284" s="17" t="n">
        <f aca="false">IF(U284=0,0,SUMPRODUCT(MAX(('Van log'!$I$2:$I$2001=R284)*('Van log'!$J$2:$J$2001&lt;=T284)*('Van log'!$K$2:$K$2001&gt;=S284)*ROW('Van log'!$I$2:$I$2001))))</f>
        <v>0</v>
      </c>
    </row>
    <row r="285" customFormat="false" ht="15" hidden="false" customHeight="false" outlineLevel="0" collapsed="false">
      <c r="A285" s="13"/>
      <c r="B285" s="14"/>
      <c r="C285" s="14"/>
      <c r="D285" s="14"/>
      <c r="E285" s="14"/>
      <c r="F285" s="13"/>
      <c r="G285" s="15"/>
      <c r="H285" s="32"/>
      <c r="I285" s="13"/>
      <c r="J285" s="13"/>
      <c r="K285" s="29" t="str">
        <f aca="false">IF(S285="","",IF(U285=0,"Not in the log",INDEX('Van log'!$C$1:$C$2001,V285)&amp;IF(U285&gt;1," + "&amp;(U285-1)&amp;" more: check","")))</f>
        <v/>
      </c>
      <c r="L285" s="33" t="str">
        <f aca="false">IF(AND(A285&lt;&gt;"",OR(B285="Speeding",B285="Red light camera")),INT(A285*1)+28,"")</f>
        <v/>
      </c>
      <c r="M285" s="33" t="str">
        <f aca="true">IF(OR(A285="",OR(P285="Driver named",P285="Paid",P285="Cancelled"),MAX(N(I285),N(J285),N(L285))=0),"",IF(MIN(IF(N(I285)&gt;=TODAY(),N(I285),99999),IF(N(J285)&gt;=TODAY(),N(J285),99999),IF(N(L285)&gt;=TODAY(),N(L285),99999))&lt;99999,MIN(IF(N(I285)&gt;=TODAY(),N(I285),99999),IF(N(J285)&gt;=TODAY(),N(J285),99999),IF(N(L285)&gt;=TODAY(),N(L285),99999)),MAX(N(I285),N(J285),N(L285))))</f>
        <v/>
      </c>
      <c r="N285" s="34" t="str">
        <f aca="false">IF(M285="","",IF(M285=N(L285),"Name the driver",IF(M285=N(I285),"Reduced amount ends","Pay or respond")))</f>
        <v/>
      </c>
      <c r="O285" s="35" t="str">
        <f aca="true">IF(M285="","",M285-TODAY())</f>
        <v/>
      </c>
      <c r="P285" s="14"/>
      <c r="Q285" s="14"/>
      <c r="R285" s="17" t="str">
        <f aca="false">IF(TRIM(E285&amp;"")="","",SUBSTITUTE(UPPER(TRIM(E285&amp;""))," ",""))</f>
        <v/>
      </c>
      <c r="S285" s="18" t="str">
        <f aca="false">IF(OR(F285="",R285=""),"",IFERROR(INT(F285*1)+IF(TRIM(G285&amp;"")="",0,MOD(G285*1,1)),""))</f>
        <v/>
      </c>
      <c r="T285" s="18" t="str">
        <f aca="false">IF(S285="","",IFERROR(INT(F285*1)+IF(TRIM(G285&amp;"")="",1-1/86400,MOD(G285*1,1)),""))</f>
        <v/>
      </c>
      <c r="U285" s="17" t="n">
        <f aca="false">IF(S285="",0,SUMPRODUCT(('Van log'!$I$2:$I$2001=R285)*('Van log'!$J$2:$J$2001&lt;=T285)*('Van log'!$K$2:$K$2001&gt;=S285)))</f>
        <v>0</v>
      </c>
      <c r="V285" s="17" t="n">
        <f aca="false">IF(U285=0,0,SUMPRODUCT(MAX(('Van log'!$I$2:$I$2001=R285)*('Van log'!$J$2:$J$2001&lt;=T285)*('Van log'!$K$2:$K$2001&gt;=S285)*ROW('Van log'!$I$2:$I$2001))))</f>
        <v>0</v>
      </c>
    </row>
    <row r="286" customFormat="false" ht="15" hidden="false" customHeight="false" outlineLevel="0" collapsed="false">
      <c r="A286" s="13"/>
      <c r="B286" s="14"/>
      <c r="C286" s="14"/>
      <c r="D286" s="14"/>
      <c r="E286" s="14"/>
      <c r="F286" s="13"/>
      <c r="G286" s="15"/>
      <c r="H286" s="32"/>
      <c r="I286" s="13"/>
      <c r="J286" s="13"/>
      <c r="K286" s="29" t="str">
        <f aca="false">IF(S286="","",IF(U286=0,"Not in the log",INDEX('Van log'!$C$1:$C$2001,V286)&amp;IF(U286&gt;1," + "&amp;(U286-1)&amp;" more: check","")))</f>
        <v/>
      </c>
      <c r="L286" s="33" t="str">
        <f aca="false">IF(AND(A286&lt;&gt;"",OR(B286="Speeding",B286="Red light camera")),INT(A286*1)+28,"")</f>
        <v/>
      </c>
      <c r="M286" s="33" t="str">
        <f aca="true">IF(OR(A286="",OR(P286="Driver named",P286="Paid",P286="Cancelled"),MAX(N(I286),N(J286),N(L286))=0),"",IF(MIN(IF(N(I286)&gt;=TODAY(),N(I286),99999),IF(N(J286)&gt;=TODAY(),N(J286),99999),IF(N(L286)&gt;=TODAY(),N(L286),99999))&lt;99999,MIN(IF(N(I286)&gt;=TODAY(),N(I286),99999),IF(N(J286)&gt;=TODAY(),N(J286),99999),IF(N(L286)&gt;=TODAY(),N(L286),99999)),MAX(N(I286),N(J286),N(L286))))</f>
        <v/>
      </c>
      <c r="N286" s="34" t="str">
        <f aca="false">IF(M286="","",IF(M286=N(L286),"Name the driver",IF(M286=N(I286),"Reduced amount ends","Pay or respond")))</f>
        <v/>
      </c>
      <c r="O286" s="35" t="str">
        <f aca="true">IF(M286="","",M286-TODAY())</f>
        <v/>
      </c>
      <c r="P286" s="14"/>
      <c r="Q286" s="14"/>
      <c r="R286" s="17" t="str">
        <f aca="false">IF(TRIM(E286&amp;"")="","",SUBSTITUTE(UPPER(TRIM(E286&amp;""))," ",""))</f>
        <v/>
      </c>
      <c r="S286" s="18" t="str">
        <f aca="false">IF(OR(F286="",R286=""),"",IFERROR(INT(F286*1)+IF(TRIM(G286&amp;"")="",0,MOD(G286*1,1)),""))</f>
        <v/>
      </c>
      <c r="T286" s="18" t="str">
        <f aca="false">IF(S286="","",IFERROR(INT(F286*1)+IF(TRIM(G286&amp;"")="",1-1/86400,MOD(G286*1,1)),""))</f>
        <v/>
      </c>
      <c r="U286" s="17" t="n">
        <f aca="false">IF(S286="",0,SUMPRODUCT(('Van log'!$I$2:$I$2001=R286)*('Van log'!$J$2:$J$2001&lt;=T286)*('Van log'!$K$2:$K$2001&gt;=S286)))</f>
        <v>0</v>
      </c>
      <c r="V286" s="17" t="n">
        <f aca="false">IF(U286=0,0,SUMPRODUCT(MAX(('Van log'!$I$2:$I$2001=R286)*('Van log'!$J$2:$J$2001&lt;=T286)*('Van log'!$K$2:$K$2001&gt;=S286)*ROW('Van log'!$I$2:$I$2001))))</f>
        <v>0</v>
      </c>
    </row>
    <row r="287" customFormat="false" ht="15" hidden="false" customHeight="false" outlineLevel="0" collapsed="false">
      <c r="A287" s="13"/>
      <c r="B287" s="14"/>
      <c r="C287" s="14"/>
      <c r="D287" s="14"/>
      <c r="E287" s="14"/>
      <c r="F287" s="13"/>
      <c r="G287" s="15"/>
      <c r="H287" s="32"/>
      <c r="I287" s="13"/>
      <c r="J287" s="13"/>
      <c r="K287" s="29" t="str">
        <f aca="false">IF(S287="","",IF(U287=0,"Not in the log",INDEX('Van log'!$C$1:$C$2001,V287)&amp;IF(U287&gt;1," + "&amp;(U287-1)&amp;" more: check","")))</f>
        <v/>
      </c>
      <c r="L287" s="33" t="str">
        <f aca="false">IF(AND(A287&lt;&gt;"",OR(B287="Speeding",B287="Red light camera")),INT(A287*1)+28,"")</f>
        <v/>
      </c>
      <c r="M287" s="33" t="str">
        <f aca="true">IF(OR(A287="",OR(P287="Driver named",P287="Paid",P287="Cancelled"),MAX(N(I287),N(J287),N(L287))=0),"",IF(MIN(IF(N(I287)&gt;=TODAY(),N(I287),99999),IF(N(J287)&gt;=TODAY(),N(J287),99999),IF(N(L287)&gt;=TODAY(),N(L287),99999))&lt;99999,MIN(IF(N(I287)&gt;=TODAY(),N(I287),99999),IF(N(J287)&gt;=TODAY(),N(J287),99999),IF(N(L287)&gt;=TODAY(),N(L287),99999)),MAX(N(I287),N(J287),N(L287))))</f>
        <v/>
      </c>
      <c r="N287" s="34" t="str">
        <f aca="false">IF(M287="","",IF(M287=N(L287),"Name the driver",IF(M287=N(I287),"Reduced amount ends","Pay or respond")))</f>
        <v/>
      </c>
      <c r="O287" s="35" t="str">
        <f aca="true">IF(M287="","",M287-TODAY())</f>
        <v/>
      </c>
      <c r="P287" s="14"/>
      <c r="Q287" s="14"/>
      <c r="R287" s="17" t="str">
        <f aca="false">IF(TRIM(E287&amp;"")="","",SUBSTITUTE(UPPER(TRIM(E287&amp;""))," ",""))</f>
        <v/>
      </c>
      <c r="S287" s="18" t="str">
        <f aca="false">IF(OR(F287="",R287=""),"",IFERROR(INT(F287*1)+IF(TRIM(G287&amp;"")="",0,MOD(G287*1,1)),""))</f>
        <v/>
      </c>
      <c r="T287" s="18" t="str">
        <f aca="false">IF(S287="","",IFERROR(INT(F287*1)+IF(TRIM(G287&amp;"")="",1-1/86400,MOD(G287*1,1)),""))</f>
        <v/>
      </c>
      <c r="U287" s="17" t="n">
        <f aca="false">IF(S287="",0,SUMPRODUCT(('Van log'!$I$2:$I$2001=R287)*('Van log'!$J$2:$J$2001&lt;=T287)*('Van log'!$K$2:$K$2001&gt;=S287)))</f>
        <v>0</v>
      </c>
      <c r="V287" s="17" t="n">
        <f aca="false">IF(U287=0,0,SUMPRODUCT(MAX(('Van log'!$I$2:$I$2001=R287)*('Van log'!$J$2:$J$2001&lt;=T287)*('Van log'!$K$2:$K$2001&gt;=S287)*ROW('Van log'!$I$2:$I$2001))))</f>
        <v>0</v>
      </c>
    </row>
    <row r="288" customFormat="false" ht="15" hidden="false" customHeight="false" outlineLevel="0" collapsed="false">
      <c r="A288" s="13"/>
      <c r="B288" s="14"/>
      <c r="C288" s="14"/>
      <c r="D288" s="14"/>
      <c r="E288" s="14"/>
      <c r="F288" s="13"/>
      <c r="G288" s="15"/>
      <c r="H288" s="32"/>
      <c r="I288" s="13"/>
      <c r="J288" s="13"/>
      <c r="K288" s="29" t="str">
        <f aca="false">IF(S288="","",IF(U288=0,"Not in the log",INDEX('Van log'!$C$1:$C$2001,V288)&amp;IF(U288&gt;1," + "&amp;(U288-1)&amp;" more: check","")))</f>
        <v/>
      </c>
      <c r="L288" s="33" t="str">
        <f aca="false">IF(AND(A288&lt;&gt;"",OR(B288="Speeding",B288="Red light camera")),INT(A288*1)+28,"")</f>
        <v/>
      </c>
      <c r="M288" s="33" t="str">
        <f aca="true">IF(OR(A288="",OR(P288="Driver named",P288="Paid",P288="Cancelled"),MAX(N(I288),N(J288),N(L288))=0),"",IF(MIN(IF(N(I288)&gt;=TODAY(),N(I288),99999),IF(N(J288)&gt;=TODAY(),N(J288),99999),IF(N(L288)&gt;=TODAY(),N(L288),99999))&lt;99999,MIN(IF(N(I288)&gt;=TODAY(),N(I288),99999),IF(N(J288)&gt;=TODAY(),N(J288),99999),IF(N(L288)&gt;=TODAY(),N(L288),99999)),MAX(N(I288),N(J288),N(L288))))</f>
        <v/>
      </c>
      <c r="N288" s="34" t="str">
        <f aca="false">IF(M288="","",IF(M288=N(L288),"Name the driver",IF(M288=N(I288),"Reduced amount ends","Pay or respond")))</f>
        <v/>
      </c>
      <c r="O288" s="35" t="str">
        <f aca="true">IF(M288="","",M288-TODAY())</f>
        <v/>
      </c>
      <c r="P288" s="14"/>
      <c r="Q288" s="14"/>
      <c r="R288" s="17" t="str">
        <f aca="false">IF(TRIM(E288&amp;"")="","",SUBSTITUTE(UPPER(TRIM(E288&amp;""))," ",""))</f>
        <v/>
      </c>
      <c r="S288" s="18" t="str">
        <f aca="false">IF(OR(F288="",R288=""),"",IFERROR(INT(F288*1)+IF(TRIM(G288&amp;"")="",0,MOD(G288*1,1)),""))</f>
        <v/>
      </c>
      <c r="T288" s="18" t="str">
        <f aca="false">IF(S288="","",IFERROR(INT(F288*1)+IF(TRIM(G288&amp;"")="",1-1/86400,MOD(G288*1,1)),""))</f>
        <v/>
      </c>
      <c r="U288" s="17" t="n">
        <f aca="false">IF(S288="",0,SUMPRODUCT(('Van log'!$I$2:$I$2001=R288)*('Van log'!$J$2:$J$2001&lt;=T288)*('Van log'!$K$2:$K$2001&gt;=S288)))</f>
        <v>0</v>
      </c>
      <c r="V288" s="17" t="n">
        <f aca="false">IF(U288=0,0,SUMPRODUCT(MAX(('Van log'!$I$2:$I$2001=R288)*('Van log'!$J$2:$J$2001&lt;=T288)*('Van log'!$K$2:$K$2001&gt;=S288)*ROW('Van log'!$I$2:$I$2001))))</f>
        <v>0</v>
      </c>
    </row>
    <row r="289" customFormat="false" ht="15" hidden="false" customHeight="false" outlineLevel="0" collapsed="false">
      <c r="A289" s="13"/>
      <c r="B289" s="14"/>
      <c r="C289" s="14"/>
      <c r="D289" s="14"/>
      <c r="E289" s="14"/>
      <c r="F289" s="13"/>
      <c r="G289" s="15"/>
      <c r="H289" s="32"/>
      <c r="I289" s="13"/>
      <c r="J289" s="13"/>
      <c r="K289" s="29" t="str">
        <f aca="false">IF(S289="","",IF(U289=0,"Not in the log",INDEX('Van log'!$C$1:$C$2001,V289)&amp;IF(U289&gt;1," + "&amp;(U289-1)&amp;" more: check","")))</f>
        <v/>
      </c>
      <c r="L289" s="33" t="str">
        <f aca="false">IF(AND(A289&lt;&gt;"",OR(B289="Speeding",B289="Red light camera")),INT(A289*1)+28,"")</f>
        <v/>
      </c>
      <c r="M289" s="33" t="str">
        <f aca="true">IF(OR(A289="",OR(P289="Driver named",P289="Paid",P289="Cancelled"),MAX(N(I289),N(J289),N(L289))=0),"",IF(MIN(IF(N(I289)&gt;=TODAY(),N(I289),99999),IF(N(J289)&gt;=TODAY(),N(J289),99999),IF(N(L289)&gt;=TODAY(),N(L289),99999))&lt;99999,MIN(IF(N(I289)&gt;=TODAY(),N(I289),99999),IF(N(J289)&gt;=TODAY(),N(J289),99999),IF(N(L289)&gt;=TODAY(),N(L289),99999)),MAX(N(I289),N(J289),N(L289))))</f>
        <v/>
      </c>
      <c r="N289" s="34" t="str">
        <f aca="false">IF(M289="","",IF(M289=N(L289),"Name the driver",IF(M289=N(I289),"Reduced amount ends","Pay or respond")))</f>
        <v/>
      </c>
      <c r="O289" s="35" t="str">
        <f aca="true">IF(M289="","",M289-TODAY())</f>
        <v/>
      </c>
      <c r="P289" s="14"/>
      <c r="Q289" s="14"/>
      <c r="R289" s="17" t="str">
        <f aca="false">IF(TRIM(E289&amp;"")="","",SUBSTITUTE(UPPER(TRIM(E289&amp;""))," ",""))</f>
        <v/>
      </c>
      <c r="S289" s="18" t="str">
        <f aca="false">IF(OR(F289="",R289=""),"",IFERROR(INT(F289*1)+IF(TRIM(G289&amp;"")="",0,MOD(G289*1,1)),""))</f>
        <v/>
      </c>
      <c r="T289" s="18" t="str">
        <f aca="false">IF(S289="","",IFERROR(INT(F289*1)+IF(TRIM(G289&amp;"")="",1-1/86400,MOD(G289*1,1)),""))</f>
        <v/>
      </c>
      <c r="U289" s="17" t="n">
        <f aca="false">IF(S289="",0,SUMPRODUCT(('Van log'!$I$2:$I$2001=R289)*('Van log'!$J$2:$J$2001&lt;=T289)*('Van log'!$K$2:$K$2001&gt;=S289)))</f>
        <v>0</v>
      </c>
      <c r="V289" s="17" t="n">
        <f aca="false">IF(U289=0,0,SUMPRODUCT(MAX(('Van log'!$I$2:$I$2001=R289)*('Van log'!$J$2:$J$2001&lt;=T289)*('Van log'!$K$2:$K$2001&gt;=S289)*ROW('Van log'!$I$2:$I$2001))))</f>
        <v>0</v>
      </c>
    </row>
    <row r="290" customFormat="false" ht="15" hidden="false" customHeight="false" outlineLevel="0" collapsed="false">
      <c r="A290" s="13"/>
      <c r="B290" s="14"/>
      <c r="C290" s="14"/>
      <c r="D290" s="14"/>
      <c r="E290" s="14"/>
      <c r="F290" s="13"/>
      <c r="G290" s="15"/>
      <c r="H290" s="32"/>
      <c r="I290" s="13"/>
      <c r="J290" s="13"/>
      <c r="K290" s="29" t="str">
        <f aca="false">IF(S290="","",IF(U290=0,"Not in the log",INDEX('Van log'!$C$1:$C$2001,V290)&amp;IF(U290&gt;1," + "&amp;(U290-1)&amp;" more: check","")))</f>
        <v/>
      </c>
      <c r="L290" s="33" t="str">
        <f aca="false">IF(AND(A290&lt;&gt;"",OR(B290="Speeding",B290="Red light camera")),INT(A290*1)+28,"")</f>
        <v/>
      </c>
      <c r="M290" s="33" t="str">
        <f aca="true">IF(OR(A290="",OR(P290="Driver named",P290="Paid",P290="Cancelled"),MAX(N(I290),N(J290),N(L290))=0),"",IF(MIN(IF(N(I290)&gt;=TODAY(),N(I290),99999),IF(N(J290)&gt;=TODAY(),N(J290),99999),IF(N(L290)&gt;=TODAY(),N(L290),99999))&lt;99999,MIN(IF(N(I290)&gt;=TODAY(),N(I290),99999),IF(N(J290)&gt;=TODAY(),N(J290),99999),IF(N(L290)&gt;=TODAY(),N(L290),99999)),MAX(N(I290),N(J290),N(L290))))</f>
        <v/>
      </c>
      <c r="N290" s="34" t="str">
        <f aca="false">IF(M290="","",IF(M290=N(L290),"Name the driver",IF(M290=N(I290),"Reduced amount ends","Pay or respond")))</f>
        <v/>
      </c>
      <c r="O290" s="35" t="str">
        <f aca="true">IF(M290="","",M290-TODAY())</f>
        <v/>
      </c>
      <c r="P290" s="14"/>
      <c r="Q290" s="14"/>
      <c r="R290" s="17" t="str">
        <f aca="false">IF(TRIM(E290&amp;"")="","",SUBSTITUTE(UPPER(TRIM(E290&amp;""))," ",""))</f>
        <v/>
      </c>
      <c r="S290" s="18" t="str">
        <f aca="false">IF(OR(F290="",R290=""),"",IFERROR(INT(F290*1)+IF(TRIM(G290&amp;"")="",0,MOD(G290*1,1)),""))</f>
        <v/>
      </c>
      <c r="T290" s="18" t="str">
        <f aca="false">IF(S290="","",IFERROR(INT(F290*1)+IF(TRIM(G290&amp;"")="",1-1/86400,MOD(G290*1,1)),""))</f>
        <v/>
      </c>
      <c r="U290" s="17" t="n">
        <f aca="false">IF(S290="",0,SUMPRODUCT(('Van log'!$I$2:$I$2001=R290)*('Van log'!$J$2:$J$2001&lt;=T290)*('Van log'!$K$2:$K$2001&gt;=S290)))</f>
        <v>0</v>
      </c>
      <c r="V290" s="17" t="n">
        <f aca="false">IF(U290=0,0,SUMPRODUCT(MAX(('Van log'!$I$2:$I$2001=R290)*('Van log'!$J$2:$J$2001&lt;=T290)*('Van log'!$K$2:$K$2001&gt;=S290)*ROW('Van log'!$I$2:$I$2001))))</f>
        <v>0</v>
      </c>
    </row>
    <row r="291" customFormat="false" ht="15" hidden="false" customHeight="false" outlineLevel="0" collapsed="false">
      <c r="A291" s="13"/>
      <c r="B291" s="14"/>
      <c r="C291" s="14"/>
      <c r="D291" s="14"/>
      <c r="E291" s="14"/>
      <c r="F291" s="13"/>
      <c r="G291" s="15"/>
      <c r="H291" s="32"/>
      <c r="I291" s="13"/>
      <c r="J291" s="13"/>
      <c r="K291" s="29" t="str">
        <f aca="false">IF(S291="","",IF(U291=0,"Not in the log",INDEX('Van log'!$C$1:$C$2001,V291)&amp;IF(U291&gt;1," + "&amp;(U291-1)&amp;" more: check","")))</f>
        <v/>
      </c>
      <c r="L291" s="33" t="str">
        <f aca="false">IF(AND(A291&lt;&gt;"",OR(B291="Speeding",B291="Red light camera")),INT(A291*1)+28,"")</f>
        <v/>
      </c>
      <c r="M291" s="33" t="str">
        <f aca="true">IF(OR(A291="",OR(P291="Driver named",P291="Paid",P291="Cancelled"),MAX(N(I291),N(J291),N(L291))=0),"",IF(MIN(IF(N(I291)&gt;=TODAY(),N(I291),99999),IF(N(J291)&gt;=TODAY(),N(J291),99999),IF(N(L291)&gt;=TODAY(),N(L291),99999))&lt;99999,MIN(IF(N(I291)&gt;=TODAY(),N(I291),99999),IF(N(J291)&gt;=TODAY(),N(J291),99999),IF(N(L291)&gt;=TODAY(),N(L291),99999)),MAX(N(I291),N(J291),N(L291))))</f>
        <v/>
      </c>
      <c r="N291" s="34" t="str">
        <f aca="false">IF(M291="","",IF(M291=N(L291),"Name the driver",IF(M291=N(I291),"Reduced amount ends","Pay or respond")))</f>
        <v/>
      </c>
      <c r="O291" s="35" t="str">
        <f aca="true">IF(M291="","",M291-TODAY())</f>
        <v/>
      </c>
      <c r="P291" s="14"/>
      <c r="Q291" s="14"/>
      <c r="R291" s="17" t="str">
        <f aca="false">IF(TRIM(E291&amp;"")="","",SUBSTITUTE(UPPER(TRIM(E291&amp;""))," ",""))</f>
        <v/>
      </c>
      <c r="S291" s="18" t="str">
        <f aca="false">IF(OR(F291="",R291=""),"",IFERROR(INT(F291*1)+IF(TRIM(G291&amp;"")="",0,MOD(G291*1,1)),""))</f>
        <v/>
      </c>
      <c r="T291" s="18" t="str">
        <f aca="false">IF(S291="","",IFERROR(INT(F291*1)+IF(TRIM(G291&amp;"")="",1-1/86400,MOD(G291*1,1)),""))</f>
        <v/>
      </c>
      <c r="U291" s="17" t="n">
        <f aca="false">IF(S291="",0,SUMPRODUCT(('Van log'!$I$2:$I$2001=R291)*('Van log'!$J$2:$J$2001&lt;=T291)*('Van log'!$K$2:$K$2001&gt;=S291)))</f>
        <v>0</v>
      </c>
      <c r="V291" s="17" t="n">
        <f aca="false">IF(U291=0,0,SUMPRODUCT(MAX(('Van log'!$I$2:$I$2001=R291)*('Van log'!$J$2:$J$2001&lt;=T291)*('Van log'!$K$2:$K$2001&gt;=S291)*ROW('Van log'!$I$2:$I$2001))))</f>
        <v>0</v>
      </c>
    </row>
    <row r="292" customFormat="false" ht="15" hidden="false" customHeight="false" outlineLevel="0" collapsed="false">
      <c r="A292" s="13"/>
      <c r="B292" s="14"/>
      <c r="C292" s="14"/>
      <c r="D292" s="14"/>
      <c r="E292" s="14"/>
      <c r="F292" s="13"/>
      <c r="G292" s="15"/>
      <c r="H292" s="32"/>
      <c r="I292" s="13"/>
      <c r="J292" s="13"/>
      <c r="K292" s="29" t="str">
        <f aca="false">IF(S292="","",IF(U292=0,"Not in the log",INDEX('Van log'!$C$1:$C$2001,V292)&amp;IF(U292&gt;1," + "&amp;(U292-1)&amp;" more: check","")))</f>
        <v/>
      </c>
      <c r="L292" s="33" t="str">
        <f aca="false">IF(AND(A292&lt;&gt;"",OR(B292="Speeding",B292="Red light camera")),INT(A292*1)+28,"")</f>
        <v/>
      </c>
      <c r="M292" s="33" t="str">
        <f aca="true">IF(OR(A292="",OR(P292="Driver named",P292="Paid",P292="Cancelled"),MAX(N(I292),N(J292),N(L292))=0),"",IF(MIN(IF(N(I292)&gt;=TODAY(),N(I292),99999),IF(N(J292)&gt;=TODAY(),N(J292),99999),IF(N(L292)&gt;=TODAY(),N(L292),99999))&lt;99999,MIN(IF(N(I292)&gt;=TODAY(),N(I292),99999),IF(N(J292)&gt;=TODAY(),N(J292),99999),IF(N(L292)&gt;=TODAY(),N(L292),99999)),MAX(N(I292),N(J292),N(L292))))</f>
        <v/>
      </c>
      <c r="N292" s="34" t="str">
        <f aca="false">IF(M292="","",IF(M292=N(L292),"Name the driver",IF(M292=N(I292),"Reduced amount ends","Pay or respond")))</f>
        <v/>
      </c>
      <c r="O292" s="35" t="str">
        <f aca="true">IF(M292="","",M292-TODAY())</f>
        <v/>
      </c>
      <c r="P292" s="14"/>
      <c r="Q292" s="14"/>
      <c r="R292" s="17" t="str">
        <f aca="false">IF(TRIM(E292&amp;"")="","",SUBSTITUTE(UPPER(TRIM(E292&amp;""))," ",""))</f>
        <v/>
      </c>
      <c r="S292" s="18" t="str">
        <f aca="false">IF(OR(F292="",R292=""),"",IFERROR(INT(F292*1)+IF(TRIM(G292&amp;"")="",0,MOD(G292*1,1)),""))</f>
        <v/>
      </c>
      <c r="T292" s="18" t="str">
        <f aca="false">IF(S292="","",IFERROR(INT(F292*1)+IF(TRIM(G292&amp;"")="",1-1/86400,MOD(G292*1,1)),""))</f>
        <v/>
      </c>
      <c r="U292" s="17" t="n">
        <f aca="false">IF(S292="",0,SUMPRODUCT(('Van log'!$I$2:$I$2001=R292)*('Van log'!$J$2:$J$2001&lt;=T292)*('Van log'!$K$2:$K$2001&gt;=S292)))</f>
        <v>0</v>
      </c>
      <c r="V292" s="17" t="n">
        <f aca="false">IF(U292=0,0,SUMPRODUCT(MAX(('Van log'!$I$2:$I$2001=R292)*('Van log'!$J$2:$J$2001&lt;=T292)*('Van log'!$K$2:$K$2001&gt;=S292)*ROW('Van log'!$I$2:$I$2001))))</f>
        <v>0</v>
      </c>
    </row>
    <row r="293" customFormat="false" ht="15" hidden="false" customHeight="false" outlineLevel="0" collapsed="false">
      <c r="A293" s="13"/>
      <c r="B293" s="14"/>
      <c r="C293" s="14"/>
      <c r="D293" s="14"/>
      <c r="E293" s="14"/>
      <c r="F293" s="13"/>
      <c r="G293" s="15"/>
      <c r="H293" s="32"/>
      <c r="I293" s="13"/>
      <c r="J293" s="13"/>
      <c r="K293" s="29" t="str">
        <f aca="false">IF(S293="","",IF(U293=0,"Not in the log",INDEX('Van log'!$C$1:$C$2001,V293)&amp;IF(U293&gt;1," + "&amp;(U293-1)&amp;" more: check","")))</f>
        <v/>
      </c>
      <c r="L293" s="33" t="str">
        <f aca="false">IF(AND(A293&lt;&gt;"",OR(B293="Speeding",B293="Red light camera")),INT(A293*1)+28,"")</f>
        <v/>
      </c>
      <c r="M293" s="33" t="str">
        <f aca="true">IF(OR(A293="",OR(P293="Driver named",P293="Paid",P293="Cancelled"),MAX(N(I293),N(J293),N(L293))=0),"",IF(MIN(IF(N(I293)&gt;=TODAY(),N(I293),99999),IF(N(J293)&gt;=TODAY(),N(J293),99999),IF(N(L293)&gt;=TODAY(),N(L293),99999))&lt;99999,MIN(IF(N(I293)&gt;=TODAY(),N(I293),99999),IF(N(J293)&gt;=TODAY(),N(J293),99999),IF(N(L293)&gt;=TODAY(),N(L293),99999)),MAX(N(I293),N(J293),N(L293))))</f>
        <v/>
      </c>
      <c r="N293" s="34" t="str">
        <f aca="false">IF(M293="","",IF(M293=N(L293),"Name the driver",IF(M293=N(I293),"Reduced amount ends","Pay or respond")))</f>
        <v/>
      </c>
      <c r="O293" s="35" t="str">
        <f aca="true">IF(M293="","",M293-TODAY())</f>
        <v/>
      </c>
      <c r="P293" s="14"/>
      <c r="Q293" s="14"/>
      <c r="R293" s="17" t="str">
        <f aca="false">IF(TRIM(E293&amp;"")="","",SUBSTITUTE(UPPER(TRIM(E293&amp;""))," ",""))</f>
        <v/>
      </c>
      <c r="S293" s="18" t="str">
        <f aca="false">IF(OR(F293="",R293=""),"",IFERROR(INT(F293*1)+IF(TRIM(G293&amp;"")="",0,MOD(G293*1,1)),""))</f>
        <v/>
      </c>
      <c r="T293" s="18" t="str">
        <f aca="false">IF(S293="","",IFERROR(INT(F293*1)+IF(TRIM(G293&amp;"")="",1-1/86400,MOD(G293*1,1)),""))</f>
        <v/>
      </c>
      <c r="U293" s="17" t="n">
        <f aca="false">IF(S293="",0,SUMPRODUCT(('Van log'!$I$2:$I$2001=R293)*('Van log'!$J$2:$J$2001&lt;=T293)*('Van log'!$K$2:$K$2001&gt;=S293)))</f>
        <v>0</v>
      </c>
      <c r="V293" s="17" t="n">
        <f aca="false">IF(U293=0,0,SUMPRODUCT(MAX(('Van log'!$I$2:$I$2001=R293)*('Van log'!$J$2:$J$2001&lt;=T293)*('Van log'!$K$2:$K$2001&gt;=S293)*ROW('Van log'!$I$2:$I$2001))))</f>
        <v>0</v>
      </c>
    </row>
    <row r="294" customFormat="false" ht="15" hidden="false" customHeight="false" outlineLevel="0" collapsed="false">
      <c r="A294" s="13"/>
      <c r="B294" s="14"/>
      <c r="C294" s="14"/>
      <c r="D294" s="14"/>
      <c r="E294" s="14"/>
      <c r="F294" s="13"/>
      <c r="G294" s="15"/>
      <c r="H294" s="32"/>
      <c r="I294" s="13"/>
      <c r="J294" s="13"/>
      <c r="K294" s="29" t="str">
        <f aca="false">IF(S294="","",IF(U294=0,"Not in the log",INDEX('Van log'!$C$1:$C$2001,V294)&amp;IF(U294&gt;1," + "&amp;(U294-1)&amp;" more: check","")))</f>
        <v/>
      </c>
      <c r="L294" s="33" t="str">
        <f aca="false">IF(AND(A294&lt;&gt;"",OR(B294="Speeding",B294="Red light camera")),INT(A294*1)+28,"")</f>
        <v/>
      </c>
      <c r="M294" s="33" t="str">
        <f aca="true">IF(OR(A294="",OR(P294="Driver named",P294="Paid",P294="Cancelled"),MAX(N(I294),N(J294),N(L294))=0),"",IF(MIN(IF(N(I294)&gt;=TODAY(),N(I294),99999),IF(N(J294)&gt;=TODAY(),N(J294),99999),IF(N(L294)&gt;=TODAY(),N(L294),99999))&lt;99999,MIN(IF(N(I294)&gt;=TODAY(),N(I294),99999),IF(N(J294)&gt;=TODAY(),N(J294),99999),IF(N(L294)&gt;=TODAY(),N(L294),99999)),MAX(N(I294),N(J294),N(L294))))</f>
        <v/>
      </c>
      <c r="N294" s="34" t="str">
        <f aca="false">IF(M294="","",IF(M294=N(L294),"Name the driver",IF(M294=N(I294),"Reduced amount ends","Pay or respond")))</f>
        <v/>
      </c>
      <c r="O294" s="35" t="str">
        <f aca="true">IF(M294="","",M294-TODAY())</f>
        <v/>
      </c>
      <c r="P294" s="14"/>
      <c r="Q294" s="14"/>
      <c r="R294" s="17" t="str">
        <f aca="false">IF(TRIM(E294&amp;"")="","",SUBSTITUTE(UPPER(TRIM(E294&amp;""))," ",""))</f>
        <v/>
      </c>
      <c r="S294" s="18" t="str">
        <f aca="false">IF(OR(F294="",R294=""),"",IFERROR(INT(F294*1)+IF(TRIM(G294&amp;"")="",0,MOD(G294*1,1)),""))</f>
        <v/>
      </c>
      <c r="T294" s="18" t="str">
        <f aca="false">IF(S294="","",IFERROR(INT(F294*1)+IF(TRIM(G294&amp;"")="",1-1/86400,MOD(G294*1,1)),""))</f>
        <v/>
      </c>
      <c r="U294" s="17" t="n">
        <f aca="false">IF(S294="",0,SUMPRODUCT(('Van log'!$I$2:$I$2001=R294)*('Van log'!$J$2:$J$2001&lt;=T294)*('Van log'!$K$2:$K$2001&gt;=S294)))</f>
        <v>0</v>
      </c>
      <c r="V294" s="17" t="n">
        <f aca="false">IF(U294=0,0,SUMPRODUCT(MAX(('Van log'!$I$2:$I$2001=R294)*('Van log'!$J$2:$J$2001&lt;=T294)*('Van log'!$K$2:$K$2001&gt;=S294)*ROW('Van log'!$I$2:$I$2001))))</f>
        <v>0</v>
      </c>
    </row>
    <row r="295" customFormat="false" ht="15" hidden="false" customHeight="false" outlineLevel="0" collapsed="false">
      <c r="A295" s="13"/>
      <c r="B295" s="14"/>
      <c r="C295" s="14"/>
      <c r="D295" s="14"/>
      <c r="E295" s="14"/>
      <c r="F295" s="13"/>
      <c r="G295" s="15"/>
      <c r="H295" s="32"/>
      <c r="I295" s="13"/>
      <c r="J295" s="13"/>
      <c r="K295" s="29" t="str">
        <f aca="false">IF(S295="","",IF(U295=0,"Not in the log",INDEX('Van log'!$C$1:$C$2001,V295)&amp;IF(U295&gt;1," + "&amp;(U295-1)&amp;" more: check","")))</f>
        <v/>
      </c>
      <c r="L295" s="33" t="str">
        <f aca="false">IF(AND(A295&lt;&gt;"",OR(B295="Speeding",B295="Red light camera")),INT(A295*1)+28,"")</f>
        <v/>
      </c>
      <c r="M295" s="33" t="str">
        <f aca="true">IF(OR(A295="",OR(P295="Driver named",P295="Paid",P295="Cancelled"),MAX(N(I295),N(J295),N(L295))=0),"",IF(MIN(IF(N(I295)&gt;=TODAY(),N(I295),99999),IF(N(J295)&gt;=TODAY(),N(J295),99999),IF(N(L295)&gt;=TODAY(),N(L295),99999))&lt;99999,MIN(IF(N(I295)&gt;=TODAY(),N(I295),99999),IF(N(J295)&gt;=TODAY(),N(J295),99999),IF(N(L295)&gt;=TODAY(),N(L295),99999)),MAX(N(I295),N(J295),N(L295))))</f>
        <v/>
      </c>
      <c r="N295" s="34" t="str">
        <f aca="false">IF(M295="","",IF(M295=N(L295),"Name the driver",IF(M295=N(I295),"Reduced amount ends","Pay or respond")))</f>
        <v/>
      </c>
      <c r="O295" s="35" t="str">
        <f aca="true">IF(M295="","",M295-TODAY())</f>
        <v/>
      </c>
      <c r="P295" s="14"/>
      <c r="Q295" s="14"/>
      <c r="R295" s="17" t="str">
        <f aca="false">IF(TRIM(E295&amp;"")="","",SUBSTITUTE(UPPER(TRIM(E295&amp;""))," ",""))</f>
        <v/>
      </c>
      <c r="S295" s="18" t="str">
        <f aca="false">IF(OR(F295="",R295=""),"",IFERROR(INT(F295*1)+IF(TRIM(G295&amp;"")="",0,MOD(G295*1,1)),""))</f>
        <v/>
      </c>
      <c r="T295" s="18" t="str">
        <f aca="false">IF(S295="","",IFERROR(INT(F295*1)+IF(TRIM(G295&amp;"")="",1-1/86400,MOD(G295*1,1)),""))</f>
        <v/>
      </c>
      <c r="U295" s="17" t="n">
        <f aca="false">IF(S295="",0,SUMPRODUCT(('Van log'!$I$2:$I$2001=R295)*('Van log'!$J$2:$J$2001&lt;=T295)*('Van log'!$K$2:$K$2001&gt;=S295)))</f>
        <v>0</v>
      </c>
      <c r="V295" s="17" t="n">
        <f aca="false">IF(U295=0,0,SUMPRODUCT(MAX(('Van log'!$I$2:$I$2001=R295)*('Van log'!$J$2:$J$2001&lt;=T295)*('Van log'!$K$2:$K$2001&gt;=S295)*ROW('Van log'!$I$2:$I$2001))))</f>
        <v>0</v>
      </c>
    </row>
    <row r="296" customFormat="false" ht="15" hidden="false" customHeight="false" outlineLevel="0" collapsed="false">
      <c r="A296" s="13"/>
      <c r="B296" s="14"/>
      <c r="C296" s="14"/>
      <c r="D296" s="14"/>
      <c r="E296" s="14"/>
      <c r="F296" s="13"/>
      <c r="G296" s="15"/>
      <c r="H296" s="32"/>
      <c r="I296" s="13"/>
      <c r="J296" s="13"/>
      <c r="K296" s="29" t="str">
        <f aca="false">IF(S296="","",IF(U296=0,"Not in the log",INDEX('Van log'!$C$1:$C$2001,V296)&amp;IF(U296&gt;1," + "&amp;(U296-1)&amp;" more: check","")))</f>
        <v/>
      </c>
      <c r="L296" s="33" t="str">
        <f aca="false">IF(AND(A296&lt;&gt;"",OR(B296="Speeding",B296="Red light camera")),INT(A296*1)+28,"")</f>
        <v/>
      </c>
      <c r="M296" s="33" t="str">
        <f aca="true">IF(OR(A296="",OR(P296="Driver named",P296="Paid",P296="Cancelled"),MAX(N(I296),N(J296),N(L296))=0),"",IF(MIN(IF(N(I296)&gt;=TODAY(),N(I296),99999),IF(N(J296)&gt;=TODAY(),N(J296),99999),IF(N(L296)&gt;=TODAY(),N(L296),99999))&lt;99999,MIN(IF(N(I296)&gt;=TODAY(),N(I296),99999),IF(N(J296)&gt;=TODAY(),N(J296),99999),IF(N(L296)&gt;=TODAY(),N(L296),99999)),MAX(N(I296),N(J296),N(L296))))</f>
        <v/>
      </c>
      <c r="N296" s="34" t="str">
        <f aca="false">IF(M296="","",IF(M296=N(L296),"Name the driver",IF(M296=N(I296),"Reduced amount ends","Pay or respond")))</f>
        <v/>
      </c>
      <c r="O296" s="35" t="str">
        <f aca="true">IF(M296="","",M296-TODAY())</f>
        <v/>
      </c>
      <c r="P296" s="14"/>
      <c r="Q296" s="14"/>
      <c r="R296" s="17" t="str">
        <f aca="false">IF(TRIM(E296&amp;"")="","",SUBSTITUTE(UPPER(TRIM(E296&amp;""))," ",""))</f>
        <v/>
      </c>
      <c r="S296" s="18" t="str">
        <f aca="false">IF(OR(F296="",R296=""),"",IFERROR(INT(F296*1)+IF(TRIM(G296&amp;"")="",0,MOD(G296*1,1)),""))</f>
        <v/>
      </c>
      <c r="T296" s="18" t="str">
        <f aca="false">IF(S296="","",IFERROR(INT(F296*1)+IF(TRIM(G296&amp;"")="",1-1/86400,MOD(G296*1,1)),""))</f>
        <v/>
      </c>
      <c r="U296" s="17" t="n">
        <f aca="false">IF(S296="",0,SUMPRODUCT(('Van log'!$I$2:$I$2001=R296)*('Van log'!$J$2:$J$2001&lt;=T296)*('Van log'!$K$2:$K$2001&gt;=S296)))</f>
        <v>0</v>
      </c>
      <c r="V296" s="17" t="n">
        <f aca="false">IF(U296=0,0,SUMPRODUCT(MAX(('Van log'!$I$2:$I$2001=R296)*('Van log'!$J$2:$J$2001&lt;=T296)*('Van log'!$K$2:$K$2001&gt;=S296)*ROW('Van log'!$I$2:$I$2001))))</f>
        <v>0</v>
      </c>
    </row>
    <row r="297" customFormat="false" ht="15" hidden="false" customHeight="false" outlineLevel="0" collapsed="false">
      <c r="A297" s="13"/>
      <c r="B297" s="14"/>
      <c r="C297" s="14"/>
      <c r="D297" s="14"/>
      <c r="E297" s="14"/>
      <c r="F297" s="13"/>
      <c r="G297" s="15"/>
      <c r="H297" s="32"/>
      <c r="I297" s="13"/>
      <c r="J297" s="13"/>
      <c r="K297" s="29" t="str">
        <f aca="false">IF(S297="","",IF(U297=0,"Not in the log",INDEX('Van log'!$C$1:$C$2001,V297)&amp;IF(U297&gt;1," + "&amp;(U297-1)&amp;" more: check","")))</f>
        <v/>
      </c>
      <c r="L297" s="33" t="str">
        <f aca="false">IF(AND(A297&lt;&gt;"",OR(B297="Speeding",B297="Red light camera")),INT(A297*1)+28,"")</f>
        <v/>
      </c>
      <c r="M297" s="33" t="str">
        <f aca="true">IF(OR(A297="",OR(P297="Driver named",P297="Paid",P297="Cancelled"),MAX(N(I297),N(J297),N(L297))=0),"",IF(MIN(IF(N(I297)&gt;=TODAY(),N(I297),99999),IF(N(J297)&gt;=TODAY(),N(J297),99999),IF(N(L297)&gt;=TODAY(),N(L297),99999))&lt;99999,MIN(IF(N(I297)&gt;=TODAY(),N(I297),99999),IF(N(J297)&gt;=TODAY(),N(J297),99999),IF(N(L297)&gt;=TODAY(),N(L297),99999)),MAX(N(I297),N(J297),N(L297))))</f>
        <v/>
      </c>
      <c r="N297" s="34" t="str">
        <f aca="false">IF(M297="","",IF(M297=N(L297),"Name the driver",IF(M297=N(I297),"Reduced amount ends","Pay or respond")))</f>
        <v/>
      </c>
      <c r="O297" s="35" t="str">
        <f aca="true">IF(M297="","",M297-TODAY())</f>
        <v/>
      </c>
      <c r="P297" s="14"/>
      <c r="Q297" s="14"/>
      <c r="R297" s="17" t="str">
        <f aca="false">IF(TRIM(E297&amp;"")="","",SUBSTITUTE(UPPER(TRIM(E297&amp;""))," ",""))</f>
        <v/>
      </c>
      <c r="S297" s="18" t="str">
        <f aca="false">IF(OR(F297="",R297=""),"",IFERROR(INT(F297*1)+IF(TRIM(G297&amp;"")="",0,MOD(G297*1,1)),""))</f>
        <v/>
      </c>
      <c r="T297" s="18" t="str">
        <f aca="false">IF(S297="","",IFERROR(INT(F297*1)+IF(TRIM(G297&amp;"")="",1-1/86400,MOD(G297*1,1)),""))</f>
        <v/>
      </c>
      <c r="U297" s="17" t="n">
        <f aca="false">IF(S297="",0,SUMPRODUCT(('Van log'!$I$2:$I$2001=R297)*('Van log'!$J$2:$J$2001&lt;=T297)*('Van log'!$K$2:$K$2001&gt;=S297)))</f>
        <v>0</v>
      </c>
      <c r="V297" s="17" t="n">
        <f aca="false">IF(U297=0,0,SUMPRODUCT(MAX(('Van log'!$I$2:$I$2001=R297)*('Van log'!$J$2:$J$2001&lt;=T297)*('Van log'!$K$2:$K$2001&gt;=S297)*ROW('Van log'!$I$2:$I$2001))))</f>
        <v>0</v>
      </c>
    </row>
    <row r="298" customFormat="false" ht="15" hidden="false" customHeight="false" outlineLevel="0" collapsed="false">
      <c r="A298" s="13"/>
      <c r="B298" s="14"/>
      <c r="C298" s="14"/>
      <c r="D298" s="14"/>
      <c r="E298" s="14"/>
      <c r="F298" s="13"/>
      <c r="G298" s="15"/>
      <c r="H298" s="32"/>
      <c r="I298" s="13"/>
      <c r="J298" s="13"/>
      <c r="K298" s="29" t="str">
        <f aca="false">IF(S298="","",IF(U298=0,"Not in the log",INDEX('Van log'!$C$1:$C$2001,V298)&amp;IF(U298&gt;1," + "&amp;(U298-1)&amp;" more: check","")))</f>
        <v/>
      </c>
      <c r="L298" s="33" t="str">
        <f aca="false">IF(AND(A298&lt;&gt;"",OR(B298="Speeding",B298="Red light camera")),INT(A298*1)+28,"")</f>
        <v/>
      </c>
      <c r="M298" s="33" t="str">
        <f aca="true">IF(OR(A298="",OR(P298="Driver named",P298="Paid",P298="Cancelled"),MAX(N(I298),N(J298),N(L298))=0),"",IF(MIN(IF(N(I298)&gt;=TODAY(),N(I298),99999),IF(N(J298)&gt;=TODAY(),N(J298),99999),IF(N(L298)&gt;=TODAY(),N(L298),99999))&lt;99999,MIN(IF(N(I298)&gt;=TODAY(),N(I298),99999),IF(N(J298)&gt;=TODAY(),N(J298),99999),IF(N(L298)&gt;=TODAY(),N(L298),99999)),MAX(N(I298),N(J298),N(L298))))</f>
        <v/>
      </c>
      <c r="N298" s="34" t="str">
        <f aca="false">IF(M298="","",IF(M298=N(L298),"Name the driver",IF(M298=N(I298),"Reduced amount ends","Pay or respond")))</f>
        <v/>
      </c>
      <c r="O298" s="35" t="str">
        <f aca="true">IF(M298="","",M298-TODAY())</f>
        <v/>
      </c>
      <c r="P298" s="14"/>
      <c r="Q298" s="14"/>
      <c r="R298" s="17" t="str">
        <f aca="false">IF(TRIM(E298&amp;"")="","",SUBSTITUTE(UPPER(TRIM(E298&amp;""))," ",""))</f>
        <v/>
      </c>
      <c r="S298" s="18" t="str">
        <f aca="false">IF(OR(F298="",R298=""),"",IFERROR(INT(F298*1)+IF(TRIM(G298&amp;"")="",0,MOD(G298*1,1)),""))</f>
        <v/>
      </c>
      <c r="T298" s="18" t="str">
        <f aca="false">IF(S298="","",IFERROR(INT(F298*1)+IF(TRIM(G298&amp;"")="",1-1/86400,MOD(G298*1,1)),""))</f>
        <v/>
      </c>
      <c r="U298" s="17" t="n">
        <f aca="false">IF(S298="",0,SUMPRODUCT(('Van log'!$I$2:$I$2001=R298)*('Van log'!$J$2:$J$2001&lt;=T298)*('Van log'!$K$2:$K$2001&gt;=S298)))</f>
        <v>0</v>
      </c>
      <c r="V298" s="17" t="n">
        <f aca="false">IF(U298=0,0,SUMPRODUCT(MAX(('Van log'!$I$2:$I$2001=R298)*('Van log'!$J$2:$J$2001&lt;=T298)*('Van log'!$K$2:$K$2001&gt;=S298)*ROW('Van log'!$I$2:$I$2001))))</f>
        <v>0</v>
      </c>
    </row>
    <row r="299" customFormat="false" ht="15" hidden="false" customHeight="false" outlineLevel="0" collapsed="false">
      <c r="A299" s="13"/>
      <c r="B299" s="14"/>
      <c r="C299" s="14"/>
      <c r="D299" s="14"/>
      <c r="E299" s="14"/>
      <c r="F299" s="13"/>
      <c r="G299" s="15"/>
      <c r="H299" s="32"/>
      <c r="I299" s="13"/>
      <c r="J299" s="13"/>
      <c r="K299" s="29" t="str">
        <f aca="false">IF(S299="","",IF(U299=0,"Not in the log",INDEX('Van log'!$C$1:$C$2001,V299)&amp;IF(U299&gt;1," + "&amp;(U299-1)&amp;" more: check","")))</f>
        <v/>
      </c>
      <c r="L299" s="33" t="str">
        <f aca="false">IF(AND(A299&lt;&gt;"",OR(B299="Speeding",B299="Red light camera")),INT(A299*1)+28,"")</f>
        <v/>
      </c>
      <c r="M299" s="33" t="str">
        <f aca="true">IF(OR(A299="",OR(P299="Driver named",P299="Paid",P299="Cancelled"),MAX(N(I299),N(J299),N(L299))=0),"",IF(MIN(IF(N(I299)&gt;=TODAY(),N(I299),99999),IF(N(J299)&gt;=TODAY(),N(J299),99999),IF(N(L299)&gt;=TODAY(),N(L299),99999))&lt;99999,MIN(IF(N(I299)&gt;=TODAY(),N(I299),99999),IF(N(J299)&gt;=TODAY(),N(J299),99999),IF(N(L299)&gt;=TODAY(),N(L299),99999)),MAX(N(I299),N(J299),N(L299))))</f>
        <v/>
      </c>
      <c r="N299" s="34" t="str">
        <f aca="false">IF(M299="","",IF(M299=N(L299),"Name the driver",IF(M299=N(I299),"Reduced amount ends","Pay or respond")))</f>
        <v/>
      </c>
      <c r="O299" s="35" t="str">
        <f aca="true">IF(M299="","",M299-TODAY())</f>
        <v/>
      </c>
      <c r="P299" s="14"/>
      <c r="Q299" s="14"/>
      <c r="R299" s="17" t="str">
        <f aca="false">IF(TRIM(E299&amp;"")="","",SUBSTITUTE(UPPER(TRIM(E299&amp;""))," ",""))</f>
        <v/>
      </c>
      <c r="S299" s="18" t="str">
        <f aca="false">IF(OR(F299="",R299=""),"",IFERROR(INT(F299*1)+IF(TRIM(G299&amp;"")="",0,MOD(G299*1,1)),""))</f>
        <v/>
      </c>
      <c r="T299" s="18" t="str">
        <f aca="false">IF(S299="","",IFERROR(INT(F299*1)+IF(TRIM(G299&amp;"")="",1-1/86400,MOD(G299*1,1)),""))</f>
        <v/>
      </c>
      <c r="U299" s="17" t="n">
        <f aca="false">IF(S299="",0,SUMPRODUCT(('Van log'!$I$2:$I$2001=R299)*('Van log'!$J$2:$J$2001&lt;=T299)*('Van log'!$K$2:$K$2001&gt;=S299)))</f>
        <v>0</v>
      </c>
      <c r="V299" s="17" t="n">
        <f aca="false">IF(U299=0,0,SUMPRODUCT(MAX(('Van log'!$I$2:$I$2001=R299)*('Van log'!$J$2:$J$2001&lt;=T299)*('Van log'!$K$2:$K$2001&gt;=S299)*ROW('Van log'!$I$2:$I$2001))))</f>
        <v>0</v>
      </c>
    </row>
    <row r="300" customFormat="false" ht="15" hidden="false" customHeight="false" outlineLevel="0" collapsed="false">
      <c r="A300" s="13"/>
      <c r="B300" s="14"/>
      <c r="C300" s="14"/>
      <c r="D300" s="14"/>
      <c r="E300" s="14"/>
      <c r="F300" s="13"/>
      <c r="G300" s="15"/>
      <c r="H300" s="32"/>
      <c r="I300" s="13"/>
      <c r="J300" s="13"/>
      <c r="K300" s="29" t="str">
        <f aca="false">IF(S300="","",IF(U300=0,"Not in the log",INDEX('Van log'!$C$1:$C$2001,V300)&amp;IF(U300&gt;1," + "&amp;(U300-1)&amp;" more: check","")))</f>
        <v/>
      </c>
      <c r="L300" s="33" t="str">
        <f aca="false">IF(AND(A300&lt;&gt;"",OR(B300="Speeding",B300="Red light camera")),INT(A300*1)+28,"")</f>
        <v/>
      </c>
      <c r="M300" s="33" t="str">
        <f aca="true">IF(OR(A300="",OR(P300="Driver named",P300="Paid",P300="Cancelled"),MAX(N(I300),N(J300),N(L300))=0),"",IF(MIN(IF(N(I300)&gt;=TODAY(),N(I300),99999),IF(N(J300)&gt;=TODAY(),N(J300),99999),IF(N(L300)&gt;=TODAY(),N(L300),99999))&lt;99999,MIN(IF(N(I300)&gt;=TODAY(),N(I300),99999),IF(N(J300)&gt;=TODAY(),N(J300),99999),IF(N(L300)&gt;=TODAY(),N(L300),99999)),MAX(N(I300),N(J300),N(L300))))</f>
        <v/>
      </c>
      <c r="N300" s="34" t="str">
        <f aca="false">IF(M300="","",IF(M300=N(L300),"Name the driver",IF(M300=N(I300),"Reduced amount ends","Pay or respond")))</f>
        <v/>
      </c>
      <c r="O300" s="35" t="str">
        <f aca="true">IF(M300="","",M300-TODAY())</f>
        <v/>
      </c>
      <c r="P300" s="14"/>
      <c r="Q300" s="14"/>
      <c r="R300" s="17" t="str">
        <f aca="false">IF(TRIM(E300&amp;"")="","",SUBSTITUTE(UPPER(TRIM(E300&amp;""))," ",""))</f>
        <v/>
      </c>
      <c r="S300" s="18" t="str">
        <f aca="false">IF(OR(F300="",R300=""),"",IFERROR(INT(F300*1)+IF(TRIM(G300&amp;"")="",0,MOD(G300*1,1)),""))</f>
        <v/>
      </c>
      <c r="T300" s="18" t="str">
        <f aca="false">IF(S300="","",IFERROR(INT(F300*1)+IF(TRIM(G300&amp;"")="",1-1/86400,MOD(G300*1,1)),""))</f>
        <v/>
      </c>
      <c r="U300" s="17" t="n">
        <f aca="false">IF(S300="",0,SUMPRODUCT(('Van log'!$I$2:$I$2001=R300)*('Van log'!$J$2:$J$2001&lt;=T300)*('Van log'!$K$2:$K$2001&gt;=S300)))</f>
        <v>0</v>
      </c>
      <c r="V300" s="17" t="n">
        <f aca="false">IF(U300=0,0,SUMPRODUCT(MAX(('Van log'!$I$2:$I$2001=R300)*('Van log'!$J$2:$J$2001&lt;=T300)*('Van log'!$K$2:$K$2001&gt;=S300)*ROW('Van log'!$I$2:$I$2001))))</f>
        <v>0</v>
      </c>
    </row>
    <row r="301" customFormat="false" ht="15" hidden="false" customHeight="false" outlineLevel="0" collapsed="false">
      <c r="A301" s="13"/>
      <c r="B301" s="14"/>
      <c r="C301" s="14"/>
      <c r="D301" s="14"/>
      <c r="E301" s="14"/>
      <c r="F301" s="13"/>
      <c r="G301" s="15"/>
      <c r="H301" s="32"/>
      <c r="I301" s="13"/>
      <c r="J301" s="13"/>
      <c r="K301" s="29" t="str">
        <f aca="false">IF(S301="","",IF(U301=0,"Not in the log",INDEX('Van log'!$C$1:$C$2001,V301)&amp;IF(U301&gt;1," + "&amp;(U301-1)&amp;" more: check","")))</f>
        <v/>
      </c>
      <c r="L301" s="33" t="str">
        <f aca="false">IF(AND(A301&lt;&gt;"",OR(B301="Speeding",B301="Red light camera")),INT(A301*1)+28,"")</f>
        <v/>
      </c>
      <c r="M301" s="33" t="str">
        <f aca="true">IF(OR(A301="",OR(P301="Driver named",P301="Paid",P301="Cancelled"),MAX(N(I301),N(J301),N(L301))=0),"",IF(MIN(IF(N(I301)&gt;=TODAY(),N(I301),99999),IF(N(J301)&gt;=TODAY(),N(J301),99999),IF(N(L301)&gt;=TODAY(),N(L301),99999))&lt;99999,MIN(IF(N(I301)&gt;=TODAY(),N(I301),99999),IF(N(J301)&gt;=TODAY(),N(J301),99999),IF(N(L301)&gt;=TODAY(),N(L301),99999)),MAX(N(I301),N(J301),N(L301))))</f>
        <v/>
      </c>
      <c r="N301" s="34" t="str">
        <f aca="false">IF(M301="","",IF(M301=N(L301),"Name the driver",IF(M301=N(I301),"Reduced amount ends","Pay or respond")))</f>
        <v/>
      </c>
      <c r="O301" s="35" t="str">
        <f aca="true">IF(M301="","",M301-TODAY())</f>
        <v/>
      </c>
      <c r="P301" s="14"/>
      <c r="Q301" s="14"/>
      <c r="R301" s="17" t="str">
        <f aca="false">IF(TRIM(E301&amp;"")="","",SUBSTITUTE(UPPER(TRIM(E301&amp;""))," ",""))</f>
        <v/>
      </c>
      <c r="S301" s="18" t="str">
        <f aca="false">IF(OR(F301="",R301=""),"",IFERROR(INT(F301*1)+IF(TRIM(G301&amp;"")="",0,MOD(G301*1,1)),""))</f>
        <v/>
      </c>
      <c r="T301" s="18" t="str">
        <f aca="false">IF(S301="","",IFERROR(INT(F301*1)+IF(TRIM(G301&amp;"")="",1-1/86400,MOD(G301*1,1)),""))</f>
        <v/>
      </c>
      <c r="U301" s="17" t="n">
        <f aca="false">IF(S301="",0,SUMPRODUCT(('Van log'!$I$2:$I$2001=R301)*('Van log'!$J$2:$J$2001&lt;=T301)*('Van log'!$K$2:$K$2001&gt;=S301)))</f>
        <v>0</v>
      </c>
      <c r="V301" s="17" t="n">
        <f aca="false">IF(U301=0,0,SUMPRODUCT(MAX(('Van log'!$I$2:$I$2001=R301)*('Van log'!$J$2:$J$2001&lt;=T301)*('Van log'!$K$2:$K$2001&gt;=S301)*ROW('Van log'!$I$2:$I$2001))))</f>
        <v>0</v>
      </c>
    </row>
  </sheetData>
  <conditionalFormatting sqref="M2:O301">
    <cfRule type="expression" priority="2" aboveAverage="0" equalAverage="0" bottom="0" percent="0" rank="0" text="" dxfId="0">
      <formula>AND(AND($O2&lt;&gt;"",$P2&lt;&gt;"Driver named",$P2&lt;&gt;"Paid",$P2&lt;&gt;"Cancelled"),$O2&lt;=3)</formula>
    </cfRule>
    <cfRule type="expression" priority="3" aboveAverage="0" equalAverage="0" bottom="0" percent="0" rank="0" text="" dxfId="1">
      <formula>AND(AND($O2&lt;&gt;"",$P2&lt;&gt;"Driver named",$P2&lt;&gt;"Paid",$P2&lt;&gt;"Cancelled"),$O2&lt;=7)</formula>
    </cfRule>
  </conditionalFormatting>
  <conditionalFormatting sqref="K2:K301">
    <cfRule type="expression" priority="4" aboveAverage="0" equalAverage="0" bottom="0" percent="0" rank="0" text="" dxfId="0">
      <formula>$K2="Not in the log"</formula>
    </cfRule>
  </conditionalFormatting>
  <dataValidations count="2">
    <dataValidation allowBlank="true" errorStyle="stop" operator="between" showDropDown="false" showErrorMessage="false" showInputMessage="false" sqref="B2:B301" type="list">
      <formula1>"Speeding,Red light camera,Council parking (PCN),Private parking,Bus lane,Moving traffic (yellow box etc.),Clean Air Zone or ULEZ,Congestion Charge,Toll or Dart Charge,Other"</formula1>
      <formula2>0</formula2>
    </dataValidation>
    <dataValidation allowBlank="true" errorStyle="stop" operator="between" showDropDown="false" showErrorMessage="false" showInputMessage="false" sqref="P2:P301" type="list">
      <formula1>"Open,Driver named,Paid,Appealed,Cancelled"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2026-10-11T14:35:33Z</dcterms:created>
  <dc:creator>openpyxl</dc:creator>
  <dc:description/>
  <dc:language>en-US</dc:language>
  <cp:lastModifiedBy/>
  <dcterms:modified xsi:type="dcterms:W3CDTF">2026-10-11T14:35:36Z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